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lomin\Desktop\"/>
    </mc:Choice>
  </mc:AlternateContent>
  <bookViews>
    <workbookView xWindow="0" yWindow="0" windowWidth="28800" windowHeight="12300" activeTab="2"/>
  </bookViews>
  <sheets>
    <sheet name="Gift" sheetId="2" r:id="rId1"/>
    <sheet name="Children's" sheetId="4" r:id="rId2"/>
    <sheet name="Food &amp; Drink" sheetId="3" r:id="rId3"/>
  </sheets>
  <calcPr calcId="162913"/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3" i="3"/>
  <c r="M34" i="3"/>
  <c r="M35" i="3"/>
  <c r="M32" i="3"/>
  <c r="M2" i="3"/>
  <c r="M36" i="3" l="1"/>
  <c r="J38" i="4"/>
  <c r="K38" i="4"/>
  <c r="K35" i="4"/>
  <c r="K36" i="4"/>
  <c r="K37" i="4"/>
  <c r="J37" i="4"/>
  <c r="J35" i="4"/>
  <c r="J36" i="4"/>
  <c r="J3" i="4"/>
  <c r="K3" i="4" s="1"/>
  <c r="J4" i="4"/>
  <c r="K4" i="4" s="1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N39" i="2" l="1"/>
  <c r="O39" i="2" s="1"/>
  <c r="N33" i="2"/>
  <c r="O33" i="2" s="1"/>
  <c r="N3" i="2"/>
  <c r="O3" i="2" s="1"/>
  <c r="N4" i="2"/>
  <c r="O4" i="2" s="1"/>
  <c r="N5" i="2"/>
  <c r="O5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4" i="2"/>
  <c r="O34" i="2" s="1"/>
  <c r="N35" i="2"/>
  <c r="O35" i="2" s="1"/>
  <c r="N36" i="2"/>
  <c r="O36" i="2" s="1"/>
  <c r="N31" i="2"/>
  <c r="O31" i="2" s="1"/>
  <c r="N32" i="2"/>
  <c r="O32" i="2" s="1"/>
  <c r="N2" i="2"/>
  <c r="O2" i="2" s="1"/>
  <c r="J2" i="4"/>
  <c r="N37" i="2"/>
  <c r="O37" i="2" s="1"/>
  <c r="N38" i="2"/>
  <c r="O38" i="2" s="1"/>
  <c r="N40" i="2" l="1"/>
  <c r="O40" i="2" s="1"/>
  <c r="K2" i="4"/>
</calcChain>
</file>

<file path=xl/sharedStrings.xml><?xml version="1.0" encoding="utf-8"?>
<sst xmlns="http://schemas.openxmlformats.org/spreadsheetml/2006/main" count="814" uniqueCount="371">
  <si>
    <t>ISBN-13</t>
  </si>
  <si>
    <t>TITLE</t>
  </si>
  <si>
    <t>AUTHOR</t>
  </si>
  <si>
    <t>PRICE</t>
  </si>
  <si>
    <t>ONSALE</t>
  </si>
  <si>
    <t>DIVISION</t>
  </si>
  <si>
    <t>FORMAT</t>
  </si>
  <si>
    <t>PROD TYPE</t>
  </si>
  <si>
    <t>PER1 NET</t>
  </si>
  <si>
    <t>9781101907238</t>
  </si>
  <si>
    <t>F*CK THAT</t>
  </si>
  <si>
    <t>HEADLEY, JASON</t>
  </si>
  <si>
    <t>Crown/Archetype</t>
  </si>
  <si>
    <t>Hard Cover</t>
  </si>
  <si>
    <t>9780307977618</t>
  </si>
  <si>
    <t>EVERYTHING I NEED TO KNOW</t>
  </si>
  <si>
    <t>MULDROW, DIANE</t>
  </si>
  <si>
    <t>RH Childrens Books</t>
  </si>
  <si>
    <t>9781632170965</t>
  </si>
  <si>
    <t>52 LISTS FOR HAPPINESS</t>
  </si>
  <si>
    <t>SEAL, MOOREA</t>
  </si>
  <si>
    <t>Sasquatch Books</t>
  </si>
  <si>
    <t>9781607748328</t>
  </si>
  <si>
    <t>ILLUS COMPENDIUM ANIMAL FACTS</t>
  </si>
  <si>
    <t>SÄFSTRÖM, MAJA</t>
  </si>
  <si>
    <t>9781632170811</t>
  </si>
  <si>
    <t>AN AVOCADO A DAY</t>
  </si>
  <si>
    <t>Rizzoli</t>
  </si>
  <si>
    <t>9780451496805</t>
  </si>
  <si>
    <t>DO ONE THING EVERY DAY HAPPY</t>
  </si>
  <si>
    <t>ROGGE, ROBIE</t>
  </si>
  <si>
    <t>9781937006884</t>
  </si>
  <si>
    <t>HOW TO LOVE</t>
  </si>
  <si>
    <t>NHAT HANH, THICH</t>
  </si>
  <si>
    <t>Parallax Press</t>
  </si>
  <si>
    <t>Random House Group</t>
  </si>
  <si>
    <t>9780399578861</t>
  </si>
  <si>
    <t>RAD WOMEN WORLDWIDE</t>
  </si>
  <si>
    <t>SCHATZ, KATE</t>
  </si>
  <si>
    <t>9780385366038</t>
  </si>
  <si>
    <t>SHORT GUIDE TO A HAPPY-PROP-SM</t>
  </si>
  <si>
    <t>QUINDLEN, ANNA</t>
  </si>
  <si>
    <t>9780399592744</t>
  </si>
  <si>
    <t>LITTLE BOOK OF FEMINIST SAINTS</t>
  </si>
  <si>
    <t>PIERPONT, JULIA</t>
  </si>
  <si>
    <t>9781632170347</t>
  </si>
  <si>
    <t>THE 52 LISTS PROJECT</t>
  </si>
  <si>
    <t>9781594749834</t>
  </si>
  <si>
    <t>STUFF EVERY BEER SNOB SHO</t>
  </si>
  <si>
    <t>Quirk Books</t>
  </si>
  <si>
    <t>9780399171918</t>
  </si>
  <si>
    <t>WRECK THIS JOURNAL EVERYWHERE</t>
  </si>
  <si>
    <t>SMITH, KERI</t>
  </si>
  <si>
    <t>Penguin Adult HC/TR</t>
  </si>
  <si>
    <t>9781683690191</t>
  </si>
  <si>
    <t>STUFF EVERY WINE SNOB SHO</t>
  </si>
  <si>
    <t>9781594745829</t>
  </si>
  <si>
    <t>STUFF EVERY AMERICAN SHLD</t>
  </si>
  <si>
    <t>KIERNAN, DENISE</t>
  </si>
  <si>
    <t>9780399174827</t>
  </si>
  <si>
    <t>START WHERE YOU ARE</t>
  </si>
  <si>
    <t>PATEL, MEERA LEE</t>
  </si>
  <si>
    <t>9780553459708</t>
  </si>
  <si>
    <t>DO ONE THING EVERY DAY CENTERS</t>
  </si>
  <si>
    <t>9780385345774</t>
  </si>
  <si>
    <t>DO ONE THING EVERY DAY SCARES</t>
  </si>
  <si>
    <t>PenguinYoung Readers</t>
  </si>
  <si>
    <t>9781594749544</t>
  </si>
  <si>
    <t>RECIPES EVERY COLLEGE STU</t>
  </si>
  <si>
    <t>9781594747106</t>
  </si>
  <si>
    <t>STUFF EVERY STUDENT KNOW</t>
  </si>
  <si>
    <t>THORNBURGH, BLAIR</t>
  </si>
  <si>
    <t>9780143131663</t>
  </si>
  <si>
    <t>WRECK THIS JOURNAL 10TH ANN</t>
  </si>
  <si>
    <t>9780679406839</t>
  </si>
  <si>
    <t>GIFT FROM THE SEA</t>
  </si>
  <si>
    <t>LINDBERGH, ANNE MORROW</t>
  </si>
  <si>
    <t>9780789332691</t>
  </si>
  <si>
    <t>BUCKET LIST, THE</t>
  </si>
  <si>
    <t>STATHERS, KATH</t>
  </si>
  <si>
    <t>9781594749568</t>
  </si>
  <si>
    <t>STUFF EVERY GARDENER SHOULD</t>
  </si>
  <si>
    <t>MEYER, SCOTT</t>
  </si>
  <si>
    <t>9781524758967</t>
  </si>
  <si>
    <t>FOOD52 ANY NIGHT GRILLING</t>
  </si>
  <si>
    <t>9781594744143</t>
  </si>
  <si>
    <t>STUFF EVERY MAN SHOULD KNOW</t>
  </si>
  <si>
    <t>COHEN, BRETT</t>
  </si>
  <si>
    <t>9780399581007</t>
  </si>
  <si>
    <t>FRIENDS FOREVER WHEREVER</t>
  </si>
  <si>
    <t>SALMANSOHN, KAREN</t>
  </si>
  <si>
    <t>9781594748608</t>
  </si>
  <si>
    <t>STUFF EVERY GRADUATE KNOW</t>
  </si>
  <si>
    <t>FAVREAU, ALYSSA</t>
  </si>
  <si>
    <t>9781524763053</t>
  </si>
  <si>
    <t>LEMONS ARE A GIRL'S BEST FRIEN</t>
  </si>
  <si>
    <t>9780385344982</t>
  </si>
  <si>
    <t>HOW TO TIE A SCARF</t>
  </si>
  <si>
    <t>POTTER GIFT</t>
  </si>
  <si>
    <t>9780553447880</t>
  </si>
  <si>
    <t>DO ONE THING EVERY DAY INSPIRE</t>
  </si>
  <si>
    <t>9780307954770</t>
  </si>
  <si>
    <t>9780399579318</t>
  </si>
  <si>
    <t>ESSENTIAL COCKTAIL BOOK, THE</t>
  </si>
  <si>
    <t>9780399578045</t>
  </si>
  <si>
    <t>FOOD52 MIGHTY SALADS</t>
  </si>
  <si>
    <t>9780307719775</t>
  </si>
  <si>
    <t>Q&amp;A A DAY</t>
  </si>
  <si>
    <t>9780553448214</t>
  </si>
  <si>
    <t>Q&amp;A A DAY FOR MOMS</t>
  </si>
  <si>
    <t>9780451496058</t>
  </si>
  <si>
    <t>SURF SHACK</t>
  </si>
  <si>
    <t>FREUDENBERGER, NINA</t>
  </si>
  <si>
    <t>9781607746539</t>
  </si>
  <si>
    <t>ESSENTIAL BAR BOOK, THE</t>
  </si>
  <si>
    <t>9781583335864</t>
  </si>
  <si>
    <t>LOVE AND LEMONS COOKBOOK, THE</t>
  </si>
  <si>
    <t>9781623363581</t>
  </si>
  <si>
    <t>THUG KITCHEN</t>
  </si>
  <si>
    <t>9781683690429</t>
  </si>
  <si>
    <t>ASTROLOGY OF YOU AND ME THE</t>
  </si>
  <si>
    <t>GOLDSCHNEIDER, GARY</t>
  </si>
  <si>
    <t>9781607744665</t>
  </si>
  <si>
    <t>MAC &amp; CHEESE COOKBOOK, THE</t>
  </si>
  <si>
    <t>9781683690054</t>
  </si>
  <si>
    <t>STUFF EVERY VEGETARIAN SH</t>
  </si>
  <si>
    <t>9780399578540</t>
  </si>
  <si>
    <t>3-INGREDIENT COCKTAILS</t>
  </si>
  <si>
    <t>9780399580048</t>
  </si>
  <si>
    <t>ONE-BOTTLE COCKTAIL, THE</t>
  </si>
  <si>
    <t>9780399579516</t>
  </si>
  <si>
    <t>QUESO!</t>
  </si>
  <si>
    <t>9781594749360</t>
  </si>
  <si>
    <t>STUFF EVERY COOK SHOULD K</t>
  </si>
  <si>
    <t>9780804186384</t>
  </si>
  <si>
    <t>HOW TO TIE A TIE</t>
  </si>
  <si>
    <t>9781607748854</t>
  </si>
  <si>
    <t>SPRITZ</t>
  </si>
  <si>
    <t>9780451495747</t>
  </si>
  <si>
    <t>BAKER'S APPENDIX, THE</t>
  </si>
  <si>
    <t>9781607747994</t>
  </si>
  <si>
    <t>FOOD52 VEGAN</t>
  </si>
  <si>
    <t>9780789334251</t>
  </si>
  <si>
    <t>THE ROAD TRIP BOOK</t>
  </si>
  <si>
    <t>SLEATH, DARRYL</t>
  </si>
  <si>
    <t>9780553459524</t>
  </si>
  <si>
    <t>CHERRY BOMBE</t>
  </si>
  <si>
    <t>9780804189583</t>
  </si>
  <si>
    <t>EAT BEAUTIFUL</t>
  </si>
  <si>
    <t>9781623367534</t>
  </si>
  <si>
    <t>GRAZE</t>
  </si>
  <si>
    <t>9781101874813</t>
  </si>
  <si>
    <t>SMITTEN KITCHEN EVERY DAY</t>
  </si>
  <si>
    <t>9780451498021</t>
  </si>
  <si>
    <t>HOW TO SET A TABLE</t>
  </si>
  <si>
    <t>9781607746218</t>
  </si>
  <si>
    <t>PLENTY MORE</t>
  </si>
  <si>
    <t>9780399579936</t>
  </si>
  <si>
    <t>HYGGE LIFE, THE</t>
  </si>
  <si>
    <t>GÍSLASON, GUNNAR KARL</t>
  </si>
  <si>
    <t>9780847849826</t>
  </si>
  <si>
    <t>ART OF THE CHEESE PLATE, THE</t>
  </si>
  <si>
    <t>9781524761141</t>
  </si>
  <si>
    <t>HOW TO ACCESSORIZE</t>
  </si>
  <si>
    <t>ERLANGER, MICAELA</t>
  </si>
  <si>
    <t>9780399579073</t>
  </si>
  <si>
    <t>DESIGN BY NATURE</t>
  </si>
  <si>
    <t>TANOV, ERICA</t>
  </si>
  <si>
    <t>9781101905647</t>
  </si>
  <si>
    <t>HOW TO PACK</t>
  </si>
  <si>
    <t>PALEPU, HITHA</t>
  </si>
  <si>
    <t>9781607748601</t>
  </si>
  <si>
    <t>FORAGED FLORA</t>
  </si>
  <si>
    <t>ROEBUCK, LOUESA</t>
  </si>
  <si>
    <t>9780553448238</t>
  </si>
  <si>
    <t>DINNER</t>
  </si>
  <si>
    <t>9780847848928</t>
  </si>
  <si>
    <t>BEAUTIFUL</t>
  </si>
  <si>
    <t>SIKES, MARK D.</t>
  </si>
  <si>
    <t>9780399578007</t>
  </si>
  <si>
    <t>FOOD52 A NEW WAY TO DINNER</t>
  </si>
  <si>
    <t>9781524761455</t>
  </si>
  <si>
    <t>SWEET LAUREL</t>
  </si>
  <si>
    <t>9780399580864</t>
  </si>
  <si>
    <t>SESSION COCKTAILS</t>
  </si>
  <si>
    <t>9781607749141</t>
  </si>
  <si>
    <t>SWEET</t>
  </si>
  <si>
    <t>9780399578823</t>
  </si>
  <si>
    <t>TARTINE ALL DAY</t>
  </si>
  <si>
    <t>9780307954381</t>
  </si>
  <si>
    <t>MARTHA STEWART'S NEWLYWED KITC</t>
  </si>
  <si>
    <t>ISBN (13 digit)</t>
  </si>
  <si>
    <t>Format Code</t>
  </si>
  <si>
    <t>Price (USA)</t>
  </si>
  <si>
    <t>Division</t>
  </si>
  <si>
    <t>Imprint - Web</t>
  </si>
  <si>
    <t>BISAC Subject 1</t>
  </si>
  <si>
    <t>HC</t>
  </si>
  <si>
    <t>Three Rivers Press</t>
  </si>
  <si>
    <t>Humor - Form - Parodies</t>
  </si>
  <si>
    <t>Golden Books</t>
  </si>
  <si>
    <t>Self-Help - Personal Growth - Happiness</t>
  </si>
  <si>
    <t>NT</t>
  </si>
  <si>
    <t>Self-Help - Journaling</t>
  </si>
  <si>
    <t>TR</t>
  </si>
  <si>
    <t>Potter/TenSpeed/Harmony/Rodale</t>
  </si>
  <si>
    <t>Ten Speed Press</t>
  </si>
  <si>
    <t>Nature - Animals - General</t>
  </si>
  <si>
    <t>Cooking - Specific Ingredients - Fruit</t>
  </si>
  <si>
    <t>Universe</t>
  </si>
  <si>
    <t>Clarkson Potter</t>
  </si>
  <si>
    <t>Knopf</t>
  </si>
  <si>
    <t>Family &amp; Relationships - Love &amp; Romance</t>
  </si>
  <si>
    <t>Biography &amp; Autobiography - Women</t>
  </si>
  <si>
    <t>Random House</t>
  </si>
  <si>
    <t>History - Women</t>
  </si>
  <si>
    <t>Cooking - Beverages - Alcoholic - Beer</t>
  </si>
  <si>
    <t>Penguin Books</t>
  </si>
  <si>
    <t>Self-Help - Creativity</t>
  </si>
  <si>
    <t>Cooking - Beverages - Alcoholic - Wine</t>
  </si>
  <si>
    <t>Reference - Trivia</t>
  </si>
  <si>
    <t>TarcherPerigee</t>
  </si>
  <si>
    <t>Self-Help - Personal Growth - General</t>
  </si>
  <si>
    <t>Potter Style</t>
  </si>
  <si>
    <t>Self-Help - Motivational &amp; Inspirational</t>
  </si>
  <si>
    <t>Cooking - Methods - Low Budget</t>
  </si>
  <si>
    <t>Self-Help - Personal Growth - Success</t>
  </si>
  <si>
    <t>Pantheon</t>
  </si>
  <si>
    <t>Travel - Reference</t>
  </si>
  <si>
    <t>House &amp; Home - Decorating</t>
  </si>
  <si>
    <t>Gardening - Reference</t>
  </si>
  <si>
    <t>Cooking - Methods - Barbecue &amp; Grilling</t>
  </si>
  <si>
    <t>Reference - Personal &amp; Practical Guides</t>
  </si>
  <si>
    <t>Family &amp; Relationships - Parenting - Motherhood</t>
  </si>
  <si>
    <t>Family &amp; Relationships - Friendship</t>
  </si>
  <si>
    <t>Business &amp; Economics - Personal Success</t>
  </si>
  <si>
    <t>Cooking - Health &amp; Healing - General</t>
  </si>
  <si>
    <t>Design - Fashion &amp; Accessories</t>
  </si>
  <si>
    <t>Cooking - Beverages - Alcoholic - General</t>
  </si>
  <si>
    <t>Cooking - Courses &amp; Dishes - Salads</t>
  </si>
  <si>
    <t>Design - Interior Decorating</t>
  </si>
  <si>
    <t>Cooking - Methods - General</t>
  </si>
  <si>
    <t>Cooking - Beverages - Alcoholic - Bartending</t>
  </si>
  <si>
    <t>Avery</t>
  </si>
  <si>
    <t>Cooking - Vegetarian</t>
  </si>
  <si>
    <t>Rodale Books</t>
  </si>
  <si>
    <t>Cooking - Vegan</t>
  </si>
  <si>
    <t>Body, Mind &amp; Spirit - Astrology - General</t>
  </si>
  <si>
    <t>Cooking - Specific Ingredients - Pasta</t>
  </si>
  <si>
    <t>Cooking - Specific Ingredients - Dairy</t>
  </si>
  <si>
    <t>Cooking - Courses &amp; Dishes - General</t>
  </si>
  <si>
    <t>Cooking - Methods - Baking</t>
  </si>
  <si>
    <t>Cooking - Regional &amp; Ethnic - American - General</t>
  </si>
  <si>
    <t>Cooking - Courses &amp; Dishes - Appetizers</t>
  </si>
  <si>
    <t>Cooking - Tablesetting</t>
  </si>
  <si>
    <t>Self-Help - Fashion &amp; Style</t>
  </si>
  <si>
    <t>Crafts &amp; Hobbies - Flower Arranging</t>
  </si>
  <si>
    <t>Cooking - Individual Chefs &amp; Restaurants</t>
  </si>
  <si>
    <t>Lorena Jones Books</t>
  </si>
  <si>
    <t>QTY</t>
  </si>
  <si>
    <t>gross</t>
  </si>
  <si>
    <t>net</t>
  </si>
  <si>
    <t xml:space="preserve">shelf # </t>
  </si>
  <si>
    <t>1a</t>
  </si>
  <si>
    <t>4a</t>
  </si>
  <si>
    <t>3a</t>
  </si>
  <si>
    <t>1b</t>
  </si>
  <si>
    <t>2a</t>
  </si>
  <si>
    <t>2b</t>
  </si>
  <si>
    <t>3b</t>
  </si>
  <si>
    <t>5a</t>
  </si>
  <si>
    <t>Board</t>
  </si>
  <si>
    <t>9781524766160</t>
  </si>
  <si>
    <t>UNI THE UNICORN (BOARD)</t>
  </si>
  <si>
    <t>NonLiCo BR Oth</t>
  </si>
  <si>
    <t>9781524741723</t>
  </si>
  <si>
    <t>SHE PERSISTED</t>
  </si>
  <si>
    <t>Philomel Pic Bks-HC</t>
  </si>
  <si>
    <t>9780803736801</t>
  </si>
  <si>
    <t>DRAGONS LOVE TACOS</t>
  </si>
  <si>
    <t>Dial Pic Bks-HC</t>
  </si>
  <si>
    <t>9781570619441</t>
  </si>
  <si>
    <t>I WOULD TUCK YOU IN</t>
  </si>
  <si>
    <t>Little Bigfoot HC</t>
  </si>
  <si>
    <t>Candlewick</t>
  </si>
  <si>
    <t>Candlewick2 Board Books</t>
  </si>
  <si>
    <t>9780399226908</t>
  </si>
  <si>
    <t>VERY HUNGRY CATERPILLAR BD BK</t>
  </si>
  <si>
    <t>Carle Board Books</t>
  </si>
  <si>
    <t>9780385376716</t>
  </si>
  <si>
    <t>WONDERFUL THINGS YOU WILL</t>
  </si>
  <si>
    <t>NonLiCo JkHC</t>
  </si>
  <si>
    <t>9780399167898</t>
  </si>
  <si>
    <t>HERE WE ARE</t>
  </si>
  <si>
    <t>9781524772567</t>
  </si>
  <si>
    <t>HOW TO BABYSIT A GRANDMA (BRD)</t>
  </si>
  <si>
    <t>Knopf BR</t>
  </si>
  <si>
    <t>9780399255373</t>
  </si>
  <si>
    <t>DAY THE CRAYONS QUIT</t>
  </si>
  <si>
    <t>9780553521900</t>
  </si>
  <si>
    <t>DREAM ANIMALS (BOARD)</t>
  </si>
  <si>
    <t>9781524772550</t>
  </si>
  <si>
    <t>HOW TO BABYSIT A GRANDPA (BRD)</t>
  </si>
  <si>
    <t>VikingJuv Pic Bks-HC</t>
  </si>
  <si>
    <t>9780763699413</t>
  </si>
  <si>
    <t>LOVE</t>
  </si>
  <si>
    <t>Nosy Crow Board Bks</t>
  </si>
  <si>
    <t>9780399230035</t>
  </si>
  <si>
    <t>GOOD NIGHT, GORILLA BOARD BOOK</t>
  </si>
  <si>
    <t>PutnamJuv Board Bks</t>
  </si>
  <si>
    <t>9781101936597</t>
  </si>
  <si>
    <t>UNI THE UNICORN/DREAM COME TRU</t>
  </si>
  <si>
    <t>9780763668969</t>
  </si>
  <si>
    <t>MAPS</t>
  </si>
  <si>
    <t>Big Picture Press-HC</t>
  </si>
  <si>
    <t>9780670059836</t>
  </si>
  <si>
    <t>LLAMA LLAMA RED PAJAMA</t>
  </si>
  <si>
    <t>9781524769666</t>
  </si>
  <si>
    <t>MOON: A PEEK-THROUGH PICTURE</t>
  </si>
  <si>
    <t>Dday BFYR UjkPiHC</t>
  </si>
  <si>
    <t>9781101935224</t>
  </si>
  <si>
    <t>DAY DREAMERS (BOARD)</t>
  </si>
  <si>
    <t>9780803741713</t>
  </si>
  <si>
    <t>BOOK WITH NO PICTURES</t>
  </si>
  <si>
    <t>9781536200577</t>
  </si>
  <si>
    <t>ALWAYS</t>
  </si>
  <si>
    <t>Templar Board Bks</t>
  </si>
  <si>
    <t>9780399172755</t>
  </si>
  <si>
    <t>DAY THE CRAYONS CAME HOME</t>
  </si>
  <si>
    <t>9780670015795</t>
  </si>
  <si>
    <t>LITTLE OWL'S NIGHT</t>
  </si>
  <si>
    <t>VikingJuv Board Bks</t>
  </si>
  <si>
    <t>9780525428886</t>
  </si>
  <si>
    <t>DRAGONS LOVE TACOS 2</t>
  </si>
  <si>
    <t>9781101932421</t>
  </si>
  <si>
    <t>TREE: A PEEK-THROUGH PICTURE</t>
  </si>
  <si>
    <t>9781101997093</t>
  </si>
  <si>
    <t>LITTLE OWL'S DAY</t>
  </si>
  <si>
    <t>9781524715267</t>
  </si>
  <si>
    <t>BEE: A PEEK-THROUGH PICTURE BO</t>
  </si>
  <si>
    <t>9780763679613</t>
  </si>
  <si>
    <t>OWL BABIES</t>
  </si>
  <si>
    <t>9780451470799</t>
  </si>
  <si>
    <t>CORDUROY BOARD BOOK</t>
  </si>
  <si>
    <t>Corduroy Board Bks</t>
  </si>
  <si>
    <t>9780451534040</t>
  </si>
  <si>
    <t>THE CRAYONS' BOOK OF COLORS</t>
  </si>
  <si>
    <t>G&amp;D Board Bks</t>
  </si>
  <si>
    <t>9780451534057</t>
  </si>
  <si>
    <t>THE CRAYONS' BOOK OF NUMBERS</t>
  </si>
  <si>
    <t>9780670445806</t>
  </si>
  <si>
    <t>MADELINE</t>
  </si>
  <si>
    <t>Madeline Pic Bks-HC</t>
  </si>
  <si>
    <t>9780670014071</t>
  </si>
  <si>
    <t>MADELINE BOARD BOOK</t>
  </si>
  <si>
    <t>Madeline Board Books</t>
  </si>
  <si>
    <t>9780375866180</t>
  </si>
  <si>
    <t>BOOK OF SLEEP, A</t>
  </si>
  <si>
    <t>Shelf</t>
  </si>
  <si>
    <t>Qty</t>
  </si>
  <si>
    <t>4b</t>
  </si>
  <si>
    <t>5b</t>
  </si>
  <si>
    <t>Gross</t>
  </si>
  <si>
    <t>Martha Stewarts Flowers</t>
  </si>
  <si>
    <t>9780524772031</t>
  </si>
  <si>
    <t>Giraffe Problems</t>
  </si>
  <si>
    <t>Epic Adventures of Huggie &amp; Stick</t>
  </si>
  <si>
    <t>9780399172762</t>
  </si>
  <si>
    <t>9780763694685</t>
  </si>
  <si>
    <t>Do You Believe in Unicorns</t>
  </si>
  <si>
    <t>9780525615576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</si>
</sst>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#0.00"/>
    <numFmt numFmtId="165" formatCode="mm/dd/yyyy"/>
    <numFmt numFmtId="166" formatCode="&quot;$&quot;#,##0.00"/>
    <numFmt numFmtId="167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theme="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/>
    <xf numFmtId="49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164" fontId="19" fillId="0" borderId="10" xfId="0" applyNumberFormat="1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1" xfId="0" applyFont="1" applyFill="1" applyBorder="1"/>
    <xf numFmtId="0" fontId="19" fillId="0" borderId="11" xfId="0" applyFont="1" applyBorder="1"/>
    <xf numFmtId="167" fontId="20" fillId="33" borderId="11" xfId="0" applyNumberFormat="1" applyFont="1" applyFill="1" applyBorder="1"/>
    <xf numFmtId="167" fontId="19" fillId="0" borderId="11" xfId="0" applyNumberFormat="1" applyFont="1" applyBorder="1"/>
    <xf numFmtId="0" fontId="20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center" wrapText="1"/>
    </xf>
    <xf numFmtId="0" fontId="21" fillId="34" borderId="11" xfId="0" applyFont="1" applyFill="1" applyBorder="1"/>
    <xf numFmtId="0" fontId="21" fillId="34" borderId="11" xfId="0" applyFont="1" applyFill="1" applyBorder="1" applyAlignment="1">
      <alignment wrapText="1"/>
    </xf>
    <xf numFmtId="0" fontId="20" fillId="34" borderId="11" xfId="0" applyFont="1" applyFill="1" applyBorder="1" applyAlignment="1">
      <alignment horizontal="center" wrapText="1"/>
    </xf>
    <xf numFmtId="0" fontId="0" fillId="0" borderId="11" xfId="0" applyBorder="1"/>
    <xf numFmtId="0" fontId="21" fillId="0" borderId="11" xfId="0" applyFont="1" applyFill="1" applyBorder="1"/>
    <xf numFmtId="0" fontId="0" fillId="0" borderId="11" xfId="0" applyFill="1" applyBorder="1"/>
    <xf numFmtId="0" fontId="19" fillId="35" borderId="11" xfId="0" applyFont="1" applyFill="1" applyBorder="1"/>
    <xf numFmtId="49" fontId="19" fillId="35" borderId="11" xfId="0" applyNumberFormat="1" applyFont="1" applyFill="1" applyBorder="1" applyAlignment="1">
      <alignment wrapText="1"/>
    </xf>
    <xf numFmtId="0" fontId="19" fillId="35" borderId="11" xfId="0" applyFont="1" applyFill="1" applyBorder="1" applyAlignment="1">
      <alignment wrapText="1"/>
    </xf>
    <xf numFmtId="164" fontId="19" fillId="35" borderId="11" xfId="0" applyNumberFormat="1" applyFont="1" applyFill="1" applyBorder="1" applyAlignment="1">
      <alignment wrapText="1"/>
    </xf>
    <xf numFmtId="165" fontId="19" fillId="35" borderId="11" xfId="0" applyNumberFormat="1" applyFont="1" applyFill="1" applyBorder="1" applyAlignment="1">
      <alignment wrapText="1"/>
    </xf>
    <xf numFmtId="3" fontId="19" fillId="35" borderId="11" xfId="0" applyNumberFormat="1" applyFont="1" applyFill="1" applyBorder="1" applyAlignment="1">
      <alignment wrapText="1"/>
    </xf>
    <xf numFmtId="49" fontId="18" fillId="35" borderId="11" xfId="0" applyNumberFormat="1" applyFont="1" applyFill="1" applyBorder="1" applyAlignment="1">
      <alignment wrapText="1"/>
    </xf>
    <xf numFmtId="0" fontId="18" fillId="35" borderId="11" xfId="0" applyFont="1" applyFill="1" applyBorder="1" applyAlignment="1">
      <alignment wrapText="1"/>
    </xf>
    <xf numFmtId="167" fontId="19" fillId="35" borderId="11" xfId="0" applyNumberFormat="1" applyFont="1" applyFill="1" applyBorder="1"/>
    <xf numFmtId="166" fontId="19" fillId="35" borderId="11" xfId="0" applyNumberFormat="1" applyFont="1" applyFill="1" applyBorder="1"/>
    <xf numFmtId="49" fontId="18" fillId="35" borderId="0" xfId="0" applyNumberFormat="1" applyFont="1" applyFill="1" applyAlignment="1">
      <alignment wrapText="1"/>
    </xf>
    <xf numFmtId="0" fontId="19" fillId="35" borderId="0" xfId="0" applyFont="1" applyFill="1"/>
    <xf numFmtId="49" fontId="19" fillId="35" borderId="10" xfId="0" applyNumberFormat="1" applyFont="1" applyFill="1" applyBorder="1" applyAlignment="1">
      <alignment wrapText="1"/>
    </xf>
    <xf numFmtId="0" fontId="19" fillId="35" borderId="10" xfId="0" applyFont="1" applyFill="1" applyBorder="1" applyAlignment="1">
      <alignment wrapText="1"/>
    </xf>
    <xf numFmtId="164" fontId="19" fillId="35" borderId="10" xfId="0" applyNumberFormat="1" applyFont="1" applyFill="1" applyBorder="1" applyAlignment="1">
      <alignment wrapText="1"/>
    </xf>
    <xf numFmtId="3" fontId="19" fillId="35" borderId="10" xfId="0" applyNumberFormat="1" applyFont="1" applyFill="1" applyBorder="1" applyAlignment="1">
      <alignment wrapText="1"/>
    </xf>
    <xf numFmtId="8" fontId="18" fillId="35" borderId="11" xfId="0" applyNumberFormat="1" applyFont="1" applyFill="1" applyBorder="1" applyAlignment="1">
      <alignment wrapText="1"/>
    </xf>
    <xf numFmtId="0" fontId="0" fillId="35" borderId="11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workbookViewId="0">
      <selection activeCell="D30" sqref="D30"/>
    </sheetView>
  </sheetViews>
  <sheetFormatPr defaultColWidth="151.7109375" defaultRowHeight="10.5" x14ac:dyDescent="0.15"/>
  <cols>
    <col min="1" max="1" width="7" style="9" bestFit="1" customWidth="1"/>
    <col min="2" max="2" width="4.140625" style="9" bestFit="1" customWidth="1"/>
    <col min="3" max="3" width="12.140625" style="9" bestFit="1" customWidth="1"/>
    <col min="4" max="4" width="29" style="9" bestFit="1" customWidth="1"/>
    <col min="5" max="5" width="28.28515625" style="9" bestFit="1" customWidth="1"/>
    <col min="6" max="6" width="5.85546875" style="9" bestFit="1" customWidth="1"/>
    <col min="7" max="7" width="9" style="9" bestFit="1" customWidth="1"/>
    <col min="8" max="8" width="8.28515625" style="9" bestFit="1" customWidth="1"/>
    <col min="9" max="9" width="12.5703125" style="9" bestFit="1" customWidth="1"/>
    <col min="10" max="10" width="11.28515625" style="9" bestFit="1" customWidth="1"/>
    <col min="11" max="11" width="25.140625" style="9" bestFit="1" customWidth="1"/>
    <col min="12" max="12" width="24.42578125" style="9" bestFit="1" customWidth="1"/>
    <col min="13" max="13" width="37.85546875" style="9" customWidth="1"/>
    <col min="14" max="14" width="6.7109375" style="11" bestFit="1" customWidth="1"/>
    <col min="15" max="15" width="5.85546875" style="11" bestFit="1" customWidth="1"/>
    <col min="16" max="16384" width="151.7109375" style="9"/>
  </cols>
  <sheetData>
    <row r="1" spans="1:15" s="8" customFormat="1" x14ac:dyDescent="0.15">
      <c r="A1" s="8" t="s">
        <v>262</v>
      </c>
      <c r="B1" s="8" t="s">
        <v>259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8</v>
      </c>
      <c r="I1" s="7" t="s">
        <v>191</v>
      </c>
      <c r="J1" s="7" t="s">
        <v>192</v>
      </c>
      <c r="K1" s="7" t="s">
        <v>194</v>
      </c>
      <c r="L1" s="7" t="s">
        <v>195</v>
      </c>
      <c r="M1" s="7" t="s">
        <v>196</v>
      </c>
      <c r="N1" s="10" t="s">
        <v>260</v>
      </c>
      <c r="O1" s="10" t="s">
        <v>261</v>
      </c>
    </row>
    <row r="2" spans="1:15" s="20" customFormat="1" x14ac:dyDescent="0.15">
      <c r="A2" s="20" t="s">
        <v>263</v>
      </c>
      <c r="B2" s="20">
        <v>8</v>
      </c>
      <c r="C2" s="21" t="s">
        <v>36</v>
      </c>
      <c r="D2" s="22" t="s">
        <v>37</v>
      </c>
      <c r="E2" s="22" t="s">
        <v>38</v>
      </c>
      <c r="F2" s="23">
        <v>15.99</v>
      </c>
      <c r="G2" s="24">
        <v>42640</v>
      </c>
      <c r="H2" s="25">
        <v>1929</v>
      </c>
      <c r="I2" s="26" t="s">
        <v>36</v>
      </c>
      <c r="J2" s="27" t="s">
        <v>197</v>
      </c>
      <c r="K2" s="27" t="s">
        <v>205</v>
      </c>
      <c r="L2" s="27" t="s">
        <v>206</v>
      </c>
      <c r="M2" s="27" t="s">
        <v>213</v>
      </c>
      <c r="N2" s="28">
        <f t="shared" ref="N2:N39" si="0">SUM(B2*F2)</f>
        <v>127.92</v>
      </c>
      <c r="O2" s="29">
        <f t="shared" ref="O2:O40" si="1">SUM(N2/2)</f>
        <v>63.96</v>
      </c>
    </row>
    <row r="3" spans="1:15" s="20" customFormat="1" x14ac:dyDescent="0.15">
      <c r="A3" s="20" t="s">
        <v>263</v>
      </c>
      <c r="B3" s="20">
        <v>8</v>
      </c>
      <c r="C3" s="21" t="s">
        <v>39</v>
      </c>
      <c r="D3" s="22" t="s">
        <v>40</v>
      </c>
      <c r="E3" s="22" t="s">
        <v>41</v>
      </c>
      <c r="F3" s="23">
        <v>12.99</v>
      </c>
      <c r="G3" s="24">
        <v>43130</v>
      </c>
      <c r="H3" s="25">
        <v>1898</v>
      </c>
      <c r="I3" s="26"/>
      <c r="J3" s="27"/>
      <c r="K3" s="27"/>
      <c r="L3" s="27"/>
      <c r="M3" s="27"/>
      <c r="N3" s="28">
        <f t="shared" si="0"/>
        <v>103.92</v>
      </c>
      <c r="O3" s="29">
        <f t="shared" si="1"/>
        <v>51.96</v>
      </c>
    </row>
    <row r="4" spans="1:15" s="20" customFormat="1" x14ac:dyDescent="0.15">
      <c r="A4" s="20" t="s">
        <v>263</v>
      </c>
      <c r="B4" s="20">
        <v>8</v>
      </c>
      <c r="C4" s="21" t="s">
        <v>42</v>
      </c>
      <c r="D4" s="22" t="s">
        <v>43</v>
      </c>
      <c r="E4" s="22" t="s">
        <v>44</v>
      </c>
      <c r="F4" s="23">
        <v>18</v>
      </c>
      <c r="G4" s="24">
        <v>43165</v>
      </c>
      <c r="H4" s="25">
        <v>1864</v>
      </c>
      <c r="I4" s="26" t="s">
        <v>42</v>
      </c>
      <c r="J4" s="27" t="s">
        <v>197</v>
      </c>
      <c r="K4" s="27" t="s">
        <v>35</v>
      </c>
      <c r="L4" s="27" t="s">
        <v>214</v>
      </c>
      <c r="M4" s="27" t="s">
        <v>215</v>
      </c>
      <c r="N4" s="28">
        <f t="shared" si="0"/>
        <v>144</v>
      </c>
      <c r="O4" s="29">
        <f t="shared" si="1"/>
        <v>72</v>
      </c>
    </row>
    <row r="5" spans="1:15" s="20" customFormat="1" x14ac:dyDescent="0.15">
      <c r="A5" s="20" t="s">
        <v>263</v>
      </c>
      <c r="B5" s="20">
        <v>6</v>
      </c>
      <c r="C5" s="21" t="s">
        <v>370</v>
      </c>
      <c r="D5" s="22" t="s">
        <v>75</v>
      </c>
      <c r="E5" s="22" t="s">
        <v>76</v>
      </c>
      <c r="F5" s="23">
        <v>18</v>
      </c>
      <c r="G5" s="24">
        <v>33519</v>
      </c>
      <c r="H5" s="25">
        <v>1274</v>
      </c>
      <c r="I5" s="26" t="s">
        <v>74</v>
      </c>
      <c r="J5" s="27" t="s">
        <v>197</v>
      </c>
      <c r="K5" s="27" t="s">
        <v>211</v>
      </c>
      <c r="L5" s="27" t="s">
        <v>227</v>
      </c>
      <c r="M5" s="27" t="s">
        <v>213</v>
      </c>
      <c r="N5" s="28">
        <f t="shared" si="0"/>
        <v>108</v>
      </c>
      <c r="O5" s="29">
        <f t="shared" si="1"/>
        <v>54</v>
      </c>
    </row>
    <row r="6" spans="1:15" s="20" customFormat="1" x14ac:dyDescent="0.15">
      <c r="A6" s="20" t="s">
        <v>266</v>
      </c>
      <c r="B6" s="20">
        <v>8</v>
      </c>
      <c r="C6" s="21" t="s">
        <v>18</v>
      </c>
      <c r="D6" s="22" t="s">
        <v>19</v>
      </c>
      <c r="E6" s="22" t="s">
        <v>20</v>
      </c>
      <c r="F6" s="23">
        <v>16.95</v>
      </c>
      <c r="G6" s="24">
        <v>42633</v>
      </c>
      <c r="H6" s="25">
        <v>3697</v>
      </c>
      <c r="I6" s="26" t="s">
        <v>18</v>
      </c>
      <c r="J6" s="27" t="s">
        <v>202</v>
      </c>
      <c r="K6" s="27" t="s">
        <v>21</v>
      </c>
      <c r="L6" s="27" t="s">
        <v>21</v>
      </c>
      <c r="M6" s="27" t="s">
        <v>203</v>
      </c>
      <c r="N6" s="28">
        <f t="shared" si="0"/>
        <v>135.6</v>
      </c>
      <c r="O6" s="29">
        <f t="shared" si="1"/>
        <v>67.8</v>
      </c>
    </row>
    <row r="7" spans="1:15" s="20" customFormat="1" x14ac:dyDescent="0.15">
      <c r="A7" s="20" t="s">
        <v>266</v>
      </c>
      <c r="B7" s="20">
        <v>8</v>
      </c>
      <c r="C7" s="21" t="s">
        <v>45</v>
      </c>
      <c r="D7" s="22" t="s">
        <v>46</v>
      </c>
      <c r="E7" s="22" t="s">
        <v>20</v>
      </c>
      <c r="F7" s="23">
        <v>16.95</v>
      </c>
      <c r="G7" s="24">
        <v>42255</v>
      </c>
      <c r="H7" s="25">
        <v>1857</v>
      </c>
      <c r="I7" s="26" t="s">
        <v>45</v>
      </c>
      <c r="J7" s="27" t="s">
        <v>202</v>
      </c>
      <c r="K7" s="27" t="s">
        <v>21</v>
      </c>
      <c r="L7" s="27" t="s">
        <v>21</v>
      </c>
      <c r="M7" s="27" t="s">
        <v>203</v>
      </c>
      <c r="N7" s="28">
        <f t="shared" si="0"/>
        <v>135.6</v>
      </c>
      <c r="O7" s="29">
        <f t="shared" si="1"/>
        <v>67.8</v>
      </c>
    </row>
    <row r="8" spans="1:15" s="20" customFormat="1" x14ac:dyDescent="0.15">
      <c r="A8" s="20" t="s">
        <v>266</v>
      </c>
      <c r="B8" s="20">
        <v>4</v>
      </c>
      <c r="C8" s="21" t="s">
        <v>106</v>
      </c>
      <c r="D8" s="22" t="s">
        <v>107</v>
      </c>
      <c r="E8" s="22" t="s">
        <v>98</v>
      </c>
      <c r="F8" s="23">
        <v>16.989999999999998</v>
      </c>
      <c r="G8" s="24">
        <v>40505</v>
      </c>
      <c r="H8" s="22">
        <v>892</v>
      </c>
      <c r="I8" s="26" t="s">
        <v>106</v>
      </c>
      <c r="J8" s="27" t="s">
        <v>202</v>
      </c>
      <c r="K8" s="27" t="s">
        <v>205</v>
      </c>
      <c r="L8" s="27" t="s">
        <v>223</v>
      </c>
      <c r="M8" s="27" t="s">
        <v>218</v>
      </c>
      <c r="N8" s="28">
        <f t="shared" si="0"/>
        <v>67.959999999999994</v>
      </c>
      <c r="O8" s="29">
        <f t="shared" si="1"/>
        <v>33.979999999999997</v>
      </c>
    </row>
    <row r="9" spans="1:15" s="20" customFormat="1" x14ac:dyDescent="0.15">
      <c r="A9" s="20" t="s">
        <v>266</v>
      </c>
      <c r="B9" s="20">
        <v>4</v>
      </c>
      <c r="C9" s="21" t="s">
        <v>108</v>
      </c>
      <c r="D9" s="22" t="s">
        <v>109</v>
      </c>
      <c r="E9" s="22" t="s">
        <v>98</v>
      </c>
      <c r="F9" s="23">
        <v>16.95</v>
      </c>
      <c r="G9" s="24">
        <v>42290</v>
      </c>
      <c r="H9" s="22">
        <v>880</v>
      </c>
      <c r="I9" s="26" t="s">
        <v>108</v>
      </c>
      <c r="J9" s="27" t="s">
        <v>202</v>
      </c>
      <c r="K9" s="27" t="s">
        <v>205</v>
      </c>
      <c r="L9" s="27" t="s">
        <v>223</v>
      </c>
      <c r="M9" s="27" t="s">
        <v>233</v>
      </c>
      <c r="N9" s="28">
        <f t="shared" si="0"/>
        <v>67.8</v>
      </c>
      <c r="O9" s="29">
        <f t="shared" si="1"/>
        <v>33.9</v>
      </c>
    </row>
    <row r="10" spans="1:15" s="20" customFormat="1" x14ac:dyDescent="0.15">
      <c r="A10" s="20" t="s">
        <v>267</v>
      </c>
      <c r="B10" s="20">
        <v>5</v>
      </c>
      <c r="C10" s="21" t="s">
        <v>28</v>
      </c>
      <c r="D10" s="22" t="s">
        <v>29</v>
      </c>
      <c r="E10" s="22" t="s">
        <v>30</v>
      </c>
      <c r="F10" s="23">
        <v>12.95</v>
      </c>
      <c r="G10" s="24">
        <v>42955</v>
      </c>
      <c r="H10" s="25">
        <v>2413</v>
      </c>
      <c r="I10" s="26" t="s">
        <v>28</v>
      </c>
      <c r="J10" s="27" t="s">
        <v>202</v>
      </c>
      <c r="K10" s="27" t="s">
        <v>205</v>
      </c>
      <c r="L10" s="27" t="s">
        <v>210</v>
      </c>
      <c r="M10" s="27" t="s">
        <v>201</v>
      </c>
      <c r="N10" s="28">
        <f t="shared" si="0"/>
        <v>64.75</v>
      </c>
      <c r="O10" s="29">
        <f t="shared" si="1"/>
        <v>32.375</v>
      </c>
    </row>
    <row r="11" spans="1:15" s="20" customFormat="1" x14ac:dyDescent="0.15">
      <c r="A11" s="20" t="s">
        <v>267</v>
      </c>
      <c r="B11" s="20">
        <v>5</v>
      </c>
      <c r="C11" s="21" t="s">
        <v>62</v>
      </c>
      <c r="D11" s="22" t="s">
        <v>63</v>
      </c>
      <c r="E11" s="22" t="s">
        <v>30</v>
      </c>
      <c r="F11" s="23">
        <v>12.95</v>
      </c>
      <c r="G11" s="24">
        <v>42528</v>
      </c>
      <c r="H11" s="25">
        <v>1557</v>
      </c>
      <c r="I11" s="26" t="s">
        <v>62</v>
      </c>
      <c r="J11" s="27" t="s">
        <v>202</v>
      </c>
      <c r="K11" s="27" t="s">
        <v>205</v>
      </c>
      <c r="L11" s="27" t="s">
        <v>210</v>
      </c>
      <c r="M11" s="27" t="s">
        <v>222</v>
      </c>
      <c r="N11" s="28">
        <f t="shared" si="0"/>
        <v>64.75</v>
      </c>
      <c r="O11" s="29">
        <f t="shared" si="1"/>
        <v>32.375</v>
      </c>
    </row>
    <row r="12" spans="1:15" s="20" customFormat="1" x14ac:dyDescent="0.15">
      <c r="A12" s="20" t="s">
        <v>267</v>
      </c>
      <c r="B12" s="20">
        <v>5</v>
      </c>
      <c r="C12" s="21" t="s">
        <v>64</v>
      </c>
      <c r="D12" s="22" t="s">
        <v>65</v>
      </c>
      <c r="E12" s="22" t="s">
        <v>30</v>
      </c>
      <c r="F12" s="23">
        <v>12.95</v>
      </c>
      <c r="G12" s="24">
        <v>41639</v>
      </c>
      <c r="H12" s="25">
        <v>1515</v>
      </c>
      <c r="I12" s="26" t="s">
        <v>64</v>
      </c>
      <c r="J12" s="27" t="s">
        <v>202</v>
      </c>
      <c r="K12" s="27" t="s">
        <v>205</v>
      </c>
      <c r="L12" s="27" t="s">
        <v>223</v>
      </c>
      <c r="M12" s="27" t="s">
        <v>224</v>
      </c>
      <c r="N12" s="28">
        <f t="shared" si="0"/>
        <v>64.75</v>
      </c>
      <c r="O12" s="29">
        <f t="shared" si="1"/>
        <v>32.375</v>
      </c>
    </row>
    <row r="13" spans="1:15" s="20" customFormat="1" x14ac:dyDescent="0.15">
      <c r="A13" s="20" t="s">
        <v>267</v>
      </c>
      <c r="B13" s="20">
        <v>5</v>
      </c>
      <c r="C13" s="21" t="s">
        <v>99</v>
      </c>
      <c r="D13" s="22" t="s">
        <v>100</v>
      </c>
      <c r="E13" s="22" t="s">
        <v>30</v>
      </c>
      <c r="F13" s="23">
        <v>12.95</v>
      </c>
      <c r="G13" s="24">
        <v>42290</v>
      </c>
      <c r="H13" s="25">
        <v>1021</v>
      </c>
      <c r="I13" s="26" t="s">
        <v>99</v>
      </c>
      <c r="J13" s="27" t="s">
        <v>202</v>
      </c>
      <c r="K13" s="27" t="s">
        <v>205</v>
      </c>
      <c r="L13" s="27" t="s">
        <v>223</v>
      </c>
      <c r="M13" s="27" t="s">
        <v>224</v>
      </c>
      <c r="N13" s="28">
        <f t="shared" si="0"/>
        <v>64.75</v>
      </c>
      <c r="O13" s="29">
        <f t="shared" si="1"/>
        <v>32.375</v>
      </c>
    </row>
    <row r="14" spans="1:15" s="20" customFormat="1" x14ac:dyDescent="0.15">
      <c r="A14" s="20" t="s">
        <v>268</v>
      </c>
      <c r="B14" s="20">
        <v>8</v>
      </c>
      <c r="C14" s="21" t="s">
        <v>14</v>
      </c>
      <c r="D14" s="22" t="s">
        <v>15</v>
      </c>
      <c r="E14" s="22" t="s">
        <v>16</v>
      </c>
      <c r="F14" s="23">
        <v>9.99</v>
      </c>
      <c r="G14" s="24">
        <v>41541</v>
      </c>
      <c r="H14" s="25">
        <v>4223</v>
      </c>
      <c r="I14" s="26" t="s">
        <v>14</v>
      </c>
      <c r="J14" s="27" t="s">
        <v>197</v>
      </c>
      <c r="K14" s="27" t="s">
        <v>17</v>
      </c>
      <c r="L14" s="27" t="s">
        <v>200</v>
      </c>
      <c r="M14" s="27" t="s">
        <v>201</v>
      </c>
      <c r="N14" s="28">
        <f t="shared" si="0"/>
        <v>79.92</v>
      </c>
      <c r="O14" s="29">
        <f t="shared" si="1"/>
        <v>39.96</v>
      </c>
    </row>
    <row r="15" spans="1:15" s="20" customFormat="1" x14ac:dyDescent="0.15">
      <c r="A15" s="20" t="s">
        <v>268</v>
      </c>
      <c r="B15" s="20">
        <v>7</v>
      </c>
      <c r="C15" s="21" t="s">
        <v>22</v>
      </c>
      <c r="D15" s="22" t="s">
        <v>23</v>
      </c>
      <c r="E15" s="22" t="s">
        <v>24</v>
      </c>
      <c r="F15" s="23">
        <v>14.99</v>
      </c>
      <c r="G15" s="24">
        <v>42458</v>
      </c>
      <c r="H15" s="25">
        <v>2987</v>
      </c>
      <c r="I15" s="26" t="s">
        <v>22</v>
      </c>
      <c r="J15" s="27" t="s">
        <v>197</v>
      </c>
      <c r="K15" s="27" t="s">
        <v>205</v>
      </c>
      <c r="L15" s="27" t="s">
        <v>206</v>
      </c>
      <c r="M15" s="27" t="s">
        <v>207</v>
      </c>
      <c r="N15" s="28">
        <f t="shared" si="0"/>
        <v>104.93</v>
      </c>
      <c r="O15" s="29">
        <f t="shared" si="1"/>
        <v>52.465000000000003</v>
      </c>
    </row>
    <row r="16" spans="1:15" s="20" customFormat="1" x14ac:dyDescent="0.15">
      <c r="A16" s="20" t="s">
        <v>268</v>
      </c>
      <c r="B16" s="20">
        <v>8</v>
      </c>
      <c r="C16" s="21" t="s">
        <v>50</v>
      </c>
      <c r="D16" s="22" t="s">
        <v>51</v>
      </c>
      <c r="E16" s="22" t="s">
        <v>52</v>
      </c>
      <c r="F16" s="23">
        <v>10</v>
      </c>
      <c r="G16" s="24">
        <v>41793</v>
      </c>
      <c r="H16" s="25">
        <v>1761</v>
      </c>
      <c r="I16" s="26" t="s">
        <v>50</v>
      </c>
      <c r="J16" s="27" t="s">
        <v>204</v>
      </c>
      <c r="K16" s="27" t="s">
        <v>53</v>
      </c>
      <c r="L16" s="27" t="s">
        <v>217</v>
      </c>
      <c r="M16" s="27" t="s">
        <v>218</v>
      </c>
      <c r="N16" s="28">
        <f t="shared" si="0"/>
        <v>80</v>
      </c>
      <c r="O16" s="29">
        <f t="shared" si="1"/>
        <v>40</v>
      </c>
    </row>
    <row r="17" spans="1:15" s="20" customFormat="1" x14ac:dyDescent="0.15">
      <c r="A17" s="20" t="s">
        <v>268</v>
      </c>
      <c r="B17" s="20">
        <v>8</v>
      </c>
      <c r="C17" s="21" t="s">
        <v>9</v>
      </c>
      <c r="D17" s="22" t="s">
        <v>10</v>
      </c>
      <c r="E17" s="22" t="s">
        <v>11</v>
      </c>
      <c r="F17" s="23">
        <v>14</v>
      </c>
      <c r="G17" s="24">
        <v>42472</v>
      </c>
      <c r="H17" s="25">
        <v>8017</v>
      </c>
      <c r="I17" s="26" t="s">
        <v>9</v>
      </c>
      <c r="J17" s="27" t="s">
        <v>197</v>
      </c>
      <c r="K17" s="27" t="s">
        <v>12</v>
      </c>
      <c r="L17" s="27" t="s">
        <v>198</v>
      </c>
      <c r="M17" s="27" t="s">
        <v>199</v>
      </c>
      <c r="N17" s="28">
        <f t="shared" si="0"/>
        <v>112</v>
      </c>
      <c r="O17" s="29">
        <f t="shared" si="1"/>
        <v>56</v>
      </c>
    </row>
    <row r="18" spans="1:15" s="20" customFormat="1" x14ac:dyDescent="0.15">
      <c r="A18" s="20" t="s">
        <v>265</v>
      </c>
      <c r="B18" s="20">
        <v>8</v>
      </c>
      <c r="C18" s="21" t="s">
        <v>31</v>
      </c>
      <c r="D18" s="22" t="s">
        <v>32</v>
      </c>
      <c r="E18" s="22" t="s">
        <v>33</v>
      </c>
      <c r="F18" s="23">
        <v>9.9499999999999993</v>
      </c>
      <c r="G18" s="24">
        <v>41974</v>
      </c>
      <c r="H18" s="25">
        <v>2274</v>
      </c>
      <c r="I18" s="26" t="s">
        <v>31</v>
      </c>
      <c r="J18" s="27" t="s">
        <v>204</v>
      </c>
      <c r="K18" s="27" t="s">
        <v>34</v>
      </c>
      <c r="L18" s="27" t="s">
        <v>34</v>
      </c>
      <c r="M18" s="27" t="s">
        <v>212</v>
      </c>
      <c r="N18" s="28">
        <f t="shared" si="0"/>
        <v>79.599999999999994</v>
      </c>
      <c r="O18" s="29">
        <f t="shared" si="1"/>
        <v>39.799999999999997</v>
      </c>
    </row>
    <row r="19" spans="1:15" s="20" customFormat="1" x14ac:dyDescent="0.15">
      <c r="A19" s="20" t="s">
        <v>265</v>
      </c>
      <c r="B19" s="20">
        <v>8</v>
      </c>
      <c r="C19" s="21" t="s">
        <v>59</v>
      </c>
      <c r="D19" s="22" t="s">
        <v>60</v>
      </c>
      <c r="E19" s="22" t="s">
        <v>61</v>
      </c>
      <c r="F19" s="23">
        <v>16</v>
      </c>
      <c r="G19" s="24">
        <v>42227</v>
      </c>
      <c r="H19" s="25">
        <v>1697</v>
      </c>
      <c r="I19" s="26" t="s">
        <v>59</v>
      </c>
      <c r="J19" s="27" t="s">
        <v>204</v>
      </c>
      <c r="K19" s="27" t="s">
        <v>53</v>
      </c>
      <c r="L19" s="27" t="s">
        <v>221</v>
      </c>
      <c r="M19" s="27" t="s">
        <v>203</v>
      </c>
      <c r="N19" s="28">
        <f t="shared" si="0"/>
        <v>128</v>
      </c>
      <c r="O19" s="29">
        <f t="shared" si="1"/>
        <v>64</v>
      </c>
    </row>
    <row r="20" spans="1:15" s="20" customFormat="1" x14ac:dyDescent="0.15">
      <c r="A20" s="20" t="s">
        <v>265</v>
      </c>
      <c r="B20" s="20">
        <v>6</v>
      </c>
      <c r="C20" s="21" t="s">
        <v>72</v>
      </c>
      <c r="D20" s="22" t="s">
        <v>73</v>
      </c>
      <c r="E20" s="22" t="s">
        <v>52</v>
      </c>
      <c r="F20" s="23">
        <v>16</v>
      </c>
      <c r="G20" s="24">
        <v>42892</v>
      </c>
      <c r="H20" s="25">
        <v>1345</v>
      </c>
      <c r="I20" s="26" t="s">
        <v>72</v>
      </c>
      <c r="J20" s="27" t="s">
        <v>204</v>
      </c>
      <c r="K20" s="27" t="s">
        <v>53</v>
      </c>
      <c r="L20" s="27" t="s">
        <v>217</v>
      </c>
      <c r="M20" s="27" t="s">
        <v>218</v>
      </c>
      <c r="N20" s="28">
        <f t="shared" si="0"/>
        <v>96</v>
      </c>
      <c r="O20" s="29">
        <f t="shared" si="1"/>
        <v>48</v>
      </c>
    </row>
    <row r="21" spans="1:15" s="20" customFormat="1" x14ac:dyDescent="0.15">
      <c r="A21" s="20" t="s">
        <v>265</v>
      </c>
      <c r="B21" s="20">
        <v>6</v>
      </c>
      <c r="C21" s="21" t="s">
        <v>88</v>
      </c>
      <c r="D21" s="22" t="s">
        <v>89</v>
      </c>
      <c r="E21" s="22" t="s">
        <v>90</v>
      </c>
      <c r="F21" s="23">
        <v>12.99</v>
      </c>
      <c r="G21" s="24">
        <v>43179</v>
      </c>
      <c r="H21" s="25">
        <v>1114</v>
      </c>
      <c r="I21" s="26" t="s">
        <v>88</v>
      </c>
      <c r="J21" s="27" t="s">
        <v>197</v>
      </c>
      <c r="K21" s="27" t="s">
        <v>205</v>
      </c>
      <c r="L21" s="27" t="s">
        <v>206</v>
      </c>
      <c r="M21" s="27" t="s">
        <v>234</v>
      </c>
      <c r="N21" s="28">
        <f t="shared" si="0"/>
        <v>77.94</v>
      </c>
      <c r="O21" s="29">
        <f t="shared" si="1"/>
        <v>38.97</v>
      </c>
    </row>
    <row r="22" spans="1:15" s="20" customFormat="1" x14ac:dyDescent="0.15">
      <c r="A22" s="20" t="s">
        <v>269</v>
      </c>
      <c r="B22" s="20">
        <v>8</v>
      </c>
      <c r="C22" s="21" t="s">
        <v>56</v>
      </c>
      <c r="D22" s="22" t="s">
        <v>57</v>
      </c>
      <c r="E22" s="22" t="s">
        <v>58</v>
      </c>
      <c r="F22" s="23">
        <v>9.9499999999999993</v>
      </c>
      <c r="G22" s="24">
        <v>41065</v>
      </c>
      <c r="H22" s="25">
        <v>1704</v>
      </c>
      <c r="I22" s="26" t="s">
        <v>56</v>
      </c>
      <c r="J22" s="27" t="s">
        <v>197</v>
      </c>
      <c r="K22" s="27" t="s">
        <v>49</v>
      </c>
      <c r="L22" s="27" t="s">
        <v>49</v>
      </c>
      <c r="M22" s="27" t="s">
        <v>220</v>
      </c>
      <c r="N22" s="28">
        <f t="shared" si="0"/>
        <v>79.599999999999994</v>
      </c>
      <c r="O22" s="29">
        <f t="shared" si="1"/>
        <v>39.799999999999997</v>
      </c>
    </row>
    <row r="23" spans="1:15" s="20" customFormat="1" x14ac:dyDescent="0.15">
      <c r="A23" s="20" t="s">
        <v>269</v>
      </c>
      <c r="B23" s="20">
        <v>8</v>
      </c>
      <c r="C23" s="21" t="s">
        <v>69</v>
      </c>
      <c r="D23" s="22" t="s">
        <v>70</v>
      </c>
      <c r="E23" s="22" t="s">
        <v>71</v>
      </c>
      <c r="F23" s="23">
        <v>9.9499999999999993</v>
      </c>
      <c r="G23" s="24">
        <v>41723</v>
      </c>
      <c r="H23" s="25">
        <v>1345</v>
      </c>
      <c r="I23" s="26" t="s">
        <v>69</v>
      </c>
      <c r="J23" s="27" t="s">
        <v>197</v>
      </c>
      <c r="K23" s="27" t="s">
        <v>49</v>
      </c>
      <c r="L23" s="27" t="s">
        <v>49</v>
      </c>
      <c r="M23" s="27" t="s">
        <v>226</v>
      </c>
      <c r="N23" s="28">
        <f t="shared" si="0"/>
        <v>79.599999999999994</v>
      </c>
      <c r="O23" s="29">
        <f t="shared" si="1"/>
        <v>39.799999999999997</v>
      </c>
    </row>
    <row r="24" spans="1:15" s="20" customFormat="1" x14ac:dyDescent="0.15">
      <c r="A24" s="20" t="s">
        <v>269</v>
      </c>
      <c r="B24" s="20">
        <v>8</v>
      </c>
      <c r="C24" s="21" t="s">
        <v>80</v>
      </c>
      <c r="D24" s="22" t="s">
        <v>81</v>
      </c>
      <c r="E24" s="22" t="s">
        <v>82</v>
      </c>
      <c r="F24" s="23">
        <v>9.9499999999999993</v>
      </c>
      <c r="G24" s="24">
        <v>42801</v>
      </c>
      <c r="H24" s="25">
        <v>1214</v>
      </c>
      <c r="I24" s="26" t="s">
        <v>80</v>
      </c>
      <c r="J24" s="27" t="s">
        <v>197</v>
      </c>
      <c r="K24" s="27" t="s">
        <v>49</v>
      </c>
      <c r="L24" s="27" t="s">
        <v>49</v>
      </c>
      <c r="M24" s="27" t="s">
        <v>230</v>
      </c>
      <c r="N24" s="28">
        <f t="shared" si="0"/>
        <v>79.599999999999994</v>
      </c>
      <c r="O24" s="29">
        <f t="shared" si="1"/>
        <v>39.799999999999997</v>
      </c>
    </row>
    <row r="25" spans="1:15" s="20" customFormat="1" x14ac:dyDescent="0.15">
      <c r="A25" s="20" t="s">
        <v>269</v>
      </c>
      <c r="B25" s="20">
        <v>8</v>
      </c>
      <c r="C25" s="21" t="s">
        <v>85</v>
      </c>
      <c r="D25" s="22" t="s">
        <v>86</v>
      </c>
      <c r="E25" s="22" t="s">
        <v>87</v>
      </c>
      <c r="F25" s="23">
        <v>9.9499999999999993</v>
      </c>
      <c r="G25" s="24">
        <v>39873</v>
      </c>
      <c r="H25" s="25">
        <v>1142</v>
      </c>
      <c r="I25" s="26" t="s">
        <v>85</v>
      </c>
      <c r="J25" s="27" t="s">
        <v>197</v>
      </c>
      <c r="K25" s="27" t="s">
        <v>49</v>
      </c>
      <c r="L25" s="27" t="s">
        <v>49</v>
      </c>
      <c r="M25" s="27" t="s">
        <v>232</v>
      </c>
      <c r="N25" s="28">
        <f t="shared" si="0"/>
        <v>79.599999999999994</v>
      </c>
      <c r="O25" s="29">
        <f t="shared" si="1"/>
        <v>39.799999999999997</v>
      </c>
    </row>
    <row r="26" spans="1:15" s="20" customFormat="1" x14ac:dyDescent="0.15">
      <c r="A26" s="20" t="s">
        <v>269</v>
      </c>
      <c r="B26" s="20">
        <v>8</v>
      </c>
      <c r="C26" s="21" t="s">
        <v>91</v>
      </c>
      <c r="D26" s="22" t="s">
        <v>92</v>
      </c>
      <c r="E26" s="22" t="s">
        <v>93</v>
      </c>
      <c r="F26" s="23">
        <v>9.9499999999999993</v>
      </c>
      <c r="G26" s="24">
        <v>42451</v>
      </c>
      <c r="H26" s="25">
        <v>1091</v>
      </c>
      <c r="I26" s="26" t="s">
        <v>91</v>
      </c>
      <c r="J26" s="27" t="s">
        <v>197</v>
      </c>
      <c r="K26" s="27" t="s">
        <v>49</v>
      </c>
      <c r="L26" s="27" t="s">
        <v>49</v>
      </c>
      <c r="M26" s="27" t="s">
        <v>235</v>
      </c>
      <c r="N26" s="28">
        <f t="shared" si="0"/>
        <v>79.599999999999994</v>
      </c>
      <c r="O26" s="29">
        <f t="shared" si="1"/>
        <v>39.799999999999997</v>
      </c>
    </row>
    <row r="27" spans="1:15" s="20" customFormat="1" x14ac:dyDescent="0.15">
      <c r="A27" s="20" t="s">
        <v>264</v>
      </c>
      <c r="B27" s="20">
        <v>8</v>
      </c>
      <c r="C27" s="21" t="s">
        <v>96</v>
      </c>
      <c r="D27" s="22" t="s">
        <v>97</v>
      </c>
      <c r="E27" s="22" t="s">
        <v>98</v>
      </c>
      <c r="F27" s="23">
        <v>12.95</v>
      </c>
      <c r="G27" s="24">
        <v>41562</v>
      </c>
      <c r="H27" s="25">
        <v>1053</v>
      </c>
      <c r="I27" s="26" t="s">
        <v>96</v>
      </c>
      <c r="J27" s="27" t="s">
        <v>197</v>
      </c>
      <c r="K27" s="27" t="s">
        <v>205</v>
      </c>
      <c r="L27" s="27" t="s">
        <v>223</v>
      </c>
      <c r="M27" s="27" t="s">
        <v>237</v>
      </c>
      <c r="N27" s="28">
        <f t="shared" si="0"/>
        <v>103.6</v>
      </c>
      <c r="O27" s="29">
        <f t="shared" si="1"/>
        <v>51.8</v>
      </c>
    </row>
    <row r="28" spans="1:15" s="20" customFormat="1" x14ac:dyDescent="0.15">
      <c r="A28" s="20" t="s">
        <v>264</v>
      </c>
      <c r="B28" s="20">
        <v>8</v>
      </c>
      <c r="C28" s="21" t="s">
        <v>134</v>
      </c>
      <c r="D28" s="22" t="s">
        <v>135</v>
      </c>
      <c r="E28" s="22" t="s">
        <v>98</v>
      </c>
      <c r="F28" s="23">
        <v>12.95</v>
      </c>
      <c r="G28" s="24">
        <v>42115</v>
      </c>
      <c r="H28" s="22">
        <v>478</v>
      </c>
      <c r="I28" s="26" t="s">
        <v>134</v>
      </c>
      <c r="J28" s="27" t="s">
        <v>197</v>
      </c>
      <c r="K28" s="27" t="s">
        <v>205</v>
      </c>
      <c r="L28" s="27" t="s">
        <v>223</v>
      </c>
      <c r="M28" s="27" t="s">
        <v>237</v>
      </c>
      <c r="N28" s="28">
        <f t="shared" si="0"/>
        <v>103.6</v>
      </c>
      <c r="O28" s="29">
        <f t="shared" si="1"/>
        <v>51.8</v>
      </c>
    </row>
    <row r="29" spans="1:15" s="20" customFormat="1" x14ac:dyDescent="0.15">
      <c r="A29" s="20" t="s">
        <v>264</v>
      </c>
      <c r="B29" s="20">
        <v>8</v>
      </c>
      <c r="C29" s="21" t="s">
        <v>162</v>
      </c>
      <c r="D29" s="22" t="s">
        <v>163</v>
      </c>
      <c r="E29" s="22" t="s">
        <v>164</v>
      </c>
      <c r="F29" s="23">
        <v>14</v>
      </c>
      <c r="G29" s="24">
        <v>43193</v>
      </c>
      <c r="H29" s="22">
        <v>326</v>
      </c>
      <c r="I29" s="26" t="s">
        <v>162</v>
      </c>
      <c r="J29" s="27" t="s">
        <v>197</v>
      </c>
      <c r="K29" s="27" t="s">
        <v>205</v>
      </c>
      <c r="L29" s="27" t="s">
        <v>210</v>
      </c>
      <c r="M29" s="27" t="s">
        <v>255</v>
      </c>
      <c r="N29" s="28">
        <f t="shared" si="0"/>
        <v>112</v>
      </c>
      <c r="O29" s="29">
        <f t="shared" si="1"/>
        <v>56</v>
      </c>
    </row>
    <row r="30" spans="1:15" s="20" customFormat="1" x14ac:dyDescent="0.15">
      <c r="A30" s="20" t="s">
        <v>264</v>
      </c>
      <c r="B30" s="20">
        <v>8</v>
      </c>
      <c r="C30" s="21" t="s">
        <v>168</v>
      </c>
      <c r="D30" s="22" t="s">
        <v>169</v>
      </c>
      <c r="E30" s="22" t="s">
        <v>170</v>
      </c>
      <c r="F30" s="23">
        <v>14</v>
      </c>
      <c r="G30" s="24">
        <v>42801</v>
      </c>
      <c r="H30" s="22">
        <v>295</v>
      </c>
      <c r="I30" s="26" t="s">
        <v>168</v>
      </c>
      <c r="J30" s="27" t="s">
        <v>197</v>
      </c>
      <c r="K30" s="27" t="s">
        <v>205</v>
      </c>
      <c r="L30" s="27" t="s">
        <v>210</v>
      </c>
      <c r="M30" s="27" t="s">
        <v>228</v>
      </c>
      <c r="N30" s="28">
        <f t="shared" si="0"/>
        <v>112</v>
      </c>
      <c r="O30" s="29">
        <f t="shared" si="1"/>
        <v>56</v>
      </c>
    </row>
    <row r="31" spans="1:15" s="20" customFormat="1" x14ac:dyDescent="0.15">
      <c r="A31" s="20" t="s">
        <v>360</v>
      </c>
      <c r="B31" s="20">
        <v>3</v>
      </c>
      <c r="C31" s="21" t="s">
        <v>110</v>
      </c>
      <c r="D31" s="22" t="s">
        <v>111</v>
      </c>
      <c r="E31" s="22" t="s">
        <v>112</v>
      </c>
      <c r="F31" s="23">
        <v>35</v>
      </c>
      <c r="G31" s="24">
        <v>42836</v>
      </c>
      <c r="H31" s="22">
        <v>865</v>
      </c>
      <c r="I31" s="26" t="s">
        <v>110</v>
      </c>
      <c r="J31" s="27" t="s">
        <v>197</v>
      </c>
      <c r="K31" s="27" t="s">
        <v>205</v>
      </c>
      <c r="L31" s="27" t="s">
        <v>210</v>
      </c>
      <c r="M31" s="27" t="s">
        <v>240</v>
      </c>
      <c r="N31" s="28">
        <f t="shared" si="0"/>
        <v>105</v>
      </c>
      <c r="O31" s="29">
        <f t="shared" si="1"/>
        <v>52.5</v>
      </c>
    </row>
    <row r="32" spans="1:15" s="20" customFormat="1" x14ac:dyDescent="0.15">
      <c r="A32" s="20" t="s">
        <v>360</v>
      </c>
      <c r="B32" s="20">
        <v>3</v>
      </c>
      <c r="C32" s="21" t="s">
        <v>119</v>
      </c>
      <c r="D32" s="22" t="s">
        <v>120</v>
      </c>
      <c r="E32" s="22" t="s">
        <v>121</v>
      </c>
      <c r="F32" s="23">
        <v>24.99</v>
      </c>
      <c r="G32" s="24">
        <v>43193</v>
      </c>
      <c r="H32" s="22">
        <v>661</v>
      </c>
      <c r="I32" s="26" t="s">
        <v>119</v>
      </c>
      <c r="J32" s="27" t="s">
        <v>197</v>
      </c>
      <c r="K32" s="27" t="s">
        <v>49</v>
      </c>
      <c r="L32" s="27" t="s">
        <v>49</v>
      </c>
      <c r="M32" s="27" t="s">
        <v>247</v>
      </c>
      <c r="N32" s="28">
        <f t="shared" si="0"/>
        <v>74.97</v>
      </c>
      <c r="O32" s="29">
        <f t="shared" si="1"/>
        <v>37.484999999999999</v>
      </c>
    </row>
    <row r="33" spans="1:15" s="20" customFormat="1" x14ac:dyDescent="0.15">
      <c r="A33" s="20" t="s">
        <v>360</v>
      </c>
      <c r="B33" s="20">
        <v>3</v>
      </c>
      <c r="C33" s="21" t="s">
        <v>157</v>
      </c>
      <c r="D33" s="22" t="s">
        <v>158</v>
      </c>
      <c r="E33" s="22" t="s">
        <v>159</v>
      </c>
      <c r="F33" s="23">
        <v>22</v>
      </c>
      <c r="G33" s="24">
        <v>43053</v>
      </c>
      <c r="H33" s="22">
        <v>340</v>
      </c>
      <c r="I33" s="26" t="s">
        <v>157</v>
      </c>
      <c r="J33" s="27" t="s">
        <v>197</v>
      </c>
      <c r="K33" s="27" t="s">
        <v>205</v>
      </c>
      <c r="L33" s="27" t="s">
        <v>206</v>
      </c>
      <c r="M33" s="27" t="s">
        <v>201</v>
      </c>
      <c r="N33" s="28">
        <f t="shared" si="0"/>
        <v>66</v>
      </c>
      <c r="O33" s="29">
        <f t="shared" si="1"/>
        <v>33</v>
      </c>
    </row>
    <row r="34" spans="1:15" s="20" customFormat="1" x14ac:dyDescent="0.15">
      <c r="A34" s="20" t="s">
        <v>270</v>
      </c>
      <c r="B34" s="20">
        <v>3</v>
      </c>
      <c r="C34" s="21" t="s">
        <v>77</v>
      </c>
      <c r="D34" s="22" t="s">
        <v>78</v>
      </c>
      <c r="E34" s="22" t="s">
        <v>79</v>
      </c>
      <c r="F34" s="23">
        <v>35</v>
      </c>
      <c r="G34" s="24">
        <v>42829</v>
      </c>
      <c r="H34" s="25">
        <v>1226</v>
      </c>
      <c r="I34" s="26" t="s">
        <v>77</v>
      </c>
      <c r="J34" s="27" t="s">
        <v>197</v>
      </c>
      <c r="K34" s="27" t="s">
        <v>27</v>
      </c>
      <c r="L34" s="27" t="s">
        <v>209</v>
      </c>
      <c r="M34" s="27" t="s">
        <v>228</v>
      </c>
      <c r="N34" s="28">
        <f t="shared" si="0"/>
        <v>105</v>
      </c>
      <c r="O34" s="29">
        <f t="shared" si="1"/>
        <v>52.5</v>
      </c>
    </row>
    <row r="35" spans="1:15" s="20" customFormat="1" x14ac:dyDescent="0.15">
      <c r="A35" s="20" t="s">
        <v>270</v>
      </c>
      <c r="B35" s="20">
        <v>3</v>
      </c>
      <c r="C35" s="21" t="s">
        <v>142</v>
      </c>
      <c r="D35" s="22" t="s">
        <v>143</v>
      </c>
      <c r="E35" s="22" t="s">
        <v>144</v>
      </c>
      <c r="F35" s="23">
        <v>36.950000000000003</v>
      </c>
      <c r="G35" s="24">
        <v>43172</v>
      </c>
      <c r="H35" s="22">
        <v>400</v>
      </c>
      <c r="I35" s="26" t="s">
        <v>142</v>
      </c>
      <c r="J35" s="27" t="s">
        <v>197</v>
      </c>
      <c r="K35" s="27" t="s">
        <v>27</v>
      </c>
      <c r="L35" s="27" t="s">
        <v>209</v>
      </c>
      <c r="M35" s="27" t="s">
        <v>228</v>
      </c>
      <c r="N35" s="28">
        <f t="shared" si="0"/>
        <v>110.85000000000001</v>
      </c>
      <c r="O35" s="29">
        <f t="shared" si="1"/>
        <v>55.425000000000004</v>
      </c>
    </row>
    <row r="36" spans="1:15" s="20" customFormat="1" x14ac:dyDescent="0.15">
      <c r="A36" s="20" t="s">
        <v>270</v>
      </c>
      <c r="B36" s="20">
        <v>3</v>
      </c>
      <c r="C36" s="21" t="s">
        <v>165</v>
      </c>
      <c r="D36" s="22" t="s">
        <v>166</v>
      </c>
      <c r="E36" s="22" t="s">
        <v>167</v>
      </c>
      <c r="F36" s="23">
        <v>35</v>
      </c>
      <c r="G36" s="24">
        <v>43193</v>
      </c>
      <c r="H36" s="22">
        <v>318</v>
      </c>
      <c r="I36" s="26" t="s">
        <v>165</v>
      </c>
      <c r="J36" s="27" t="s">
        <v>197</v>
      </c>
      <c r="K36" s="27" t="s">
        <v>205</v>
      </c>
      <c r="L36" s="27" t="s">
        <v>206</v>
      </c>
      <c r="M36" s="27" t="s">
        <v>229</v>
      </c>
      <c r="N36" s="28">
        <f t="shared" si="0"/>
        <v>105</v>
      </c>
      <c r="O36" s="29">
        <f t="shared" si="1"/>
        <v>52.5</v>
      </c>
    </row>
    <row r="37" spans="1:15" s="20" customFormat="1" x14ac:dyDescent="0.15">
      <c r="A37" s="20" t="s">
        <v>361</v>
      </c>
      <c r="B37" s="20">
        <v>3</v>
      </c>
      <c r="C37" s="21" t="s">
        <v>171</v>
      </c>
      <c r="D37" s="22" t="s">
        <v>172</v>
      </c>
      <c r="E37" s="22" t="s">
        <v>173</v>
      </c>
      <c r="F37" s="23">
        <v>40</v>
      </c>
      <c r="G37" s="24">
        <v>42668</v>
      </c>
      <c r="H37" s="22">
        <v>294</v>
      </c>
      <c r="I37" s="26" t="s">
        <v>171</v>
      </c>
      <c r="J37" s="27" t="s">
        <v>197</v>
      </c>
      <c r="K37" s="27" t="s">
        <v>205</v>
      </c>
      <c r="L37" s="27" t="s">
        <v>206</v>
      </c>
      <c r="M37" s="27" t="s">
        <v>256</v>
      </c>
      <c r="N37" s="28">
        <f t="shared" si="0"/>
        <v>120</v>
      </c>
      <c r="O37" s="28">
        <f t="shared" si="1"/>
        <v>60</v>
      </c>
    </row>
    <row r="38" spans="1:15" s="20" customFormat="1" x14ac:dyDescent="0.15">
      <c r="A38" s="20" t="s">
        <v>361</v>
      </c>
      <c r="B38" s="20">
        <v>3</v>
      </c>
      <c r="C38" s="21" t="s">
        <v>176</v>
      </c>
      <c r="D38" s="22" t="s">
        <v>177</v>
      </c>
      <c r="E38" s="22" t="s">
        <v>178</v>
      </c>
      <c r="F38" s="23">
        <v>45</v>
      </c>
      <c r="G38" s="24">
        <v>42633</v>
      </c>
      <c r="H38" s="22">
        <v>277</v>
      </c>
      <c r="I38" s="26" t="s">
        <v>176</v>
      </c>
      <c r="J38" s="27" t="s">
        <v>197</v>
      </c>
      <c r="K38" s="27" t="s">
        <v>27</v>
      </c>
      <c r="L38" s="27" t="s">
        <v>27</v>
      </c>
      <c r="M38" s="27" t="s">
        <v>229</v>
      </c>
      <c r="N38" s="28">
        <f t="shared" si="0"/>
        <v>135</v>
      </c>
      <c r="O38" s="28">
        <f t="shared" si="1"/>
        <v>67.5</v>
      </c>
    </row>
    <row r="39" spans="1:15" s="20" customFormat="1" x14ac:dyDescent="0.15">
      <c r="A39" s="20" t="s">
        <v>361</v>
      </c>
      <c r="B39" s="20">
        <v>3</v>
      </c>
      <c r="C39" s="30" t="s">
        <v>101</v>
      </c>
      <c r="D39" s="20" t="s">
        <v>363</v>
      </c>
      <c r="F39" s="20">
        <v>45</v>
      </c>
      <c r="N39" s="28">
        <f t="shared" si="0"/>
        <v>135</v>
      </c>
      <c r="O39" s="28">
        <f t="shared" si="1"/>
        <v>67.5</v>
      </c>
    </row>
    <row r="40" spans="1:15" x14ac:dyDescent="0.15">
      <c r="N40" s="11">
        <f>SUM(N2:N39)</f>
        <v>3694.2099999999996</v>
      </c>
      <c r="O40" s="11">
        <f t="shared" si="1"/>
        <v>1847.1049999999998</v>
      </c>
    </row>
  </sheetData>
  <sortState ref="A2:T39">
    <sortCondition ref="A2:A39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D38" sqref="D38"/>
    </sheetView>
  </sheetViews>
  <sheetFormatPr defaultColWidth="49.42578125" defaultRowHeight="10.5" x14ac:dyDescent="0.15"/>
  <cols>
    <col min="1" max="1" width="5" style="1" bestFit="1" customWidth="1"/>
    <col min="2" max="2" width="3.85546875" style="1" bestFit="1" customWidth="1"/>
    <col min="3" max="3" width="12.140625" style="1" bestFit="1" customWidth="1"/>
    <col min="4" max="4" width="28.28515625" style="1" customWidth="1"/>
    <col min="5" max="5" width="5.7109375" style="1" bestFit="1" customWidth="1"/>
    <col min="6" max="6" width="17" style="1" bestFit="1" customWidth="1"/>
    <col min="7" max="7" width="9.42578125" style="1" customWidth="1"/>
    <col min="8" max="8" width="22.28515625" style="1" bestFit="1" customWidth="1"/>
    <col min="9" max="9" width="8.28515625" style="1" bestFit="1" customWidth="1"/>
    <col min="10" max="10" width="7" style="1" bestFit="1" customWidth="1"/>
    <col min="11" max="11" width="7.85546875" style="1" bestFit="1" customWidth="1"/>
    <col min="12" max="16384" width="49.42578125" style="1"/>
  </cols>
  <sheetData>
    <row r="1" spans="1:11" x14ac:dyDescent="0.15">
      <c r="A1" s="12" t="s">
        <v>358</v>
      </c>
      <c r="B1" s="12" t="s">
        <v>359</v>
      </c>
      <c r="C1" s="13" t="s">
        <v>0</v>
      </c>
      <c r="D1" s="13" t="s">
        <v>1</v>
      </c>
      <c r="E1" s="13" t="s">
        <v>3</v>
      </c>
      <c r="F1" s="13" t="s">
        <v>5</v>
      </c>
      <c r="G1" s="13" t="s">
        <v>6</v>
      </c>
      <c r="H1" s="13" t="s">
        <v>7</v>
      </c>
      <c r="I1" s="13" t="s">
        <v>8</v>
      </c>
      <c r="J1" s="1" t="s">
        <v>362</v>
      </c>
      <c r="K1" s="1" t="s">
        <v>261</v>
      </c>
    </row>
    <row r="2" spans="1:11" s="31" customFormat="1" x14ac:dyDescent="0.15">
      <c r="A2" s="31" t="s">
        <v>263</v>
      </c>
      <c r="B2" s="31">
        <v>5</v>
      </c>
      <c r="C2" s="32" t="s">
        <v>294</v>
      </c>
      <c r="D2" s="33" t="s">
        <v>295</v>
      </c>
      <c r="E2" s="34">
        <v>8.99</v>
      </c>
      <c r="F2" s="33" t="s">
        <v>17</v>
      </c>
      <c r="G2" s="33" t="s">
        <v>271</v>
      </c>
      <c r="H2" s="33" t="s">
        <v>296</v>
      </c>
      <c r="I2" s="35">
        <v>1765</v>
      </c>
      <c r="J2" s="31">
        <f>SUM(B2*E2)</f>
        <v>44.95</v>
      </c>
      <c r="K2" s="31">
        <f>SUM(J2/2)</f>
        <v>22.475000000000001</v>
      </c>
    </row>
    <row r="3" spans="1:11" s="31" customFormat="1" x14ac:dyDescent="0.15">
      <c r="A3" s="31" t="s">
        <v>263</v>
      </c>
      <c r="B3" s="31">
        <v>5</v>
      </c>
      <c r="C3" s="32" t="s">
        <v>301</v>
      </c>
      <c r="D3" s="33" t="s">
        <v>302</v>
      </c>
      <c r="E3" s="34">
        <v>8.99</v>
      </c>
      <c r="F3" s="33" t="s">
        <v>17</v>
      </c>
      <c r="G3" s="33" t="s">
        <v>271</v>
      </c>
      <c r="H3" s="33" t="s">
        <v>296</v>
      </c>
      <c r="I3" s="35">
        <v>1540</v>
      </c>
      <c r="J3" s="31">
        <f t="shared" ref="J3:J37" si="0">SUM(B3*E3)</f>
        <v>44.95</v>
      </c>
      <c r="K3" s="31">
        <f t="shared" ref="K3:K38" si="1">SUM(J3/2)</f>
        <v>22.475000000000001</v>
      </c>
    </row>
    <row r="4" spans="1:11" s="31" customFormat="1" x14ac:dyDescent="0.15">
      <c r="A4" s="31" t="s">
        <v>263</v>
      </c>
      <c r="B4" s="31">
        <v>5</v>
      </c>
      <c r="C4" s="32" t="s">
        <v>281</v>
      </c>
      <c r="D4" s="33" t="s">
        <v>282</v>
      </c>
      <c r="E4" s="34">
        <v>9.99</v>
      </c>
      <c r="F4" s="33" t="s">
        <v>21</v>
      </c>
      <c r="G4" s="33" t="s">
        <v>271</v>
      </c>
      <c r="H4" s="33" t="s">
        <v>283</v>
      </c>
      <c r="I4" s="35">
        <v>2609</v>
      </c>
      <c r="J4" s="31">
        <f t="shared" si="0"/>
        <v>49.95</v>
      </c>
      <c r="K4" s="31">
        <f t="shared" si="1"/>
        <v>24.975000000000001</v>
      </c>
    </row>
    <row r="5" spans="1:11" s="31" customFormat="1" x14ac:dyDescent="0.15">
      <c r="A5" s="31" t="s">
        <v>263</v>
      </c>
      <c r="B5" s="31">
        <v>5</v>
      </c>
      <c r="C5" s="32" t="s">
        <v>304</v>
      </c>
      <c r="D5" s="33" t="s">
        <v>305</v>
      </c>
      <c r="E5" s="34">
        <v>9.99</v>
      </c>
      <c r="F5" s="33" t="s">
        <v>284</v>
      </c>
      <c r="G5" s="33" t="s">
        <v>271</v>
      </c>
      <c r="H5" s="33" t="s">
        <v>306</v>
      </c>
      <c r="I5" s="35">
        <v>1435</v>
      </c>
      <c r="J5" s="31">
        <f t="shared" si="0"/>
        <v>49.95</v>
      </c>
      <c r="K5" s="31">
        <f t="shared" si="1"/>
        <v>24.975000000000001</v>
      </c>
    </row>
    <row r="6" spans="1:11" s="31" customFormat="1" x14ac:dyDescent="0.15">
      <c r="A6" s="31" t="s">
        <v>263</v>
      </c>
      <c r="B6" s="31">
        <v>5</v>
      </c>
      <c r="C6" s="32" t="s">
        <v>324</v>
      </c>
      <c r="D6" s="33" t="s">
        <v>325</v>
      </c>
      <c r="E6" s="34">
        <v>9.99</v>
      </c>
      <c r="F6" s="33" t="s">
        <v>284</v>
      </c>
      <c r="G6" s="33" t="s">
        <v>271</v>
      </c>
      <c r="H6" s="33" t="s">
        <v>326</v>
      </c>
      <c r="I6" s="33">
        <v>947</v>
      </c>
      <c r="J6" s="31">
        <f t="shared" si="0"/>
        <v>49.95</v>
      </c>
      <c r="K6" s="31">
        <f t="shared" si="1"/>
        <v>24.975000000000001</v>
      </c>
    </row>
    <row r="7" spans="1:11" s="31" customFormat="1" x14ac:dyDescent="0.15">
      <c r="A7" s="31" t="s">
        <v>266</v>
      </c>
      <c r="B7" s="31">
        <v>5</v>
      </c>
      <c r="C7" s="32" t="s">
        <v>340</v>
      </c>
      <c r="D7" s="33" t="s">
        <v>341</v>
      </c>
      <c r="E7" s="34">
        <v>6.99</v>
      </c>
      <c r="F7" s="33" t="s">
        <v>284</v>
      </c>
      <c r="G7" s="33" t="s">
        <v>271</v>
      </c>
      <c r="H7" s="33" t="s">
        <v>285</v>
      </c>
      <c r="I7" s="33">
        <v>584</v>
      </c>
      <c r="J7" s="31">
        <f t="shared" si="0"/>
        <v>34.950000000000003</v>
      </c>
      <c r="K7" s="31">
        <f t="shared" si="1"/>
        <v>17.475000000000001</v>
      </c>
    </row>
    <row r="8" spans="1:11" s="31" customFormat="1" x14ac:dyDescent="0.15">
      <c r="A8" s="31" t="s">
        <v>266</v>
      </c>
      <c r="B8" s="31">
        <v>5</v>
      </c>
      <c r="C8" s="32" t="s">
        <v>299</v>
      </c>
      <c r="D8" s="33" t="s">
        <v>300</v>
      </c>
      <c r="E8" s="34">
        <v>8.99</v>
      </c>
      <c r="F8" s="33" t="s">
        <v>17</v>
      </c>
      <c r="G8" s="33" t="s">
        <v>271</v>
      </c>
      <c r="H8" s="33" t="s">
        <v>274</v>
      </c>
      <c r="I8" s="35">
        <v>1666</v>
      </c>
      <c r="J8" s="31">
        <f t="shared" si="0"/>
        <v>44.95</v>
      </c>
      <c r="K8" s="31">
        <f t="shared" si="1"/>
        <v>22.475000000000001</v>
      </c>
    </row>
    <row r="9" spans="1:11" s="31" customFormat="1" x14ac:dyDescent="0.15">
      <c r="A9" s="31" t="s">
        <v>266</v>
      </c>
      <c r="B9" s="31">
        <v>5</v>
      </c>
      <c r="C9" s="32" t="s">
        <v>320</v>
      </c>
      <c r="D9" s="33" t="s">
        <v>321</v>
      </c>
      <c r="E9" s="34">
        <v>8.99</v>
      </c>
      <c r="F9" s="33" t="s">
        <v>17</v>
      </c>
      <c r="G9" s="33" t="s">
        <v>271</v>
      </c>
      <c r="H9" s="33" t="s">
        <v>274</v>
      </c>
      <c r="I9" s="35">
        <v>1053</v>
      </c>
      <c r="J9" s="31">
        <f t="shared" si="0"/>
        <v>44.95</v>
      </c>
      <c r="K9" s="31">
        <f t="shared" si="1"/>
        <v>22.475000000000001</v>
      </c>
    </row>
    <row r="10" spans="1:11" s="31" customFormat="1" x14ac:dyDescent="0.15">
      <c r="A10" s="31" t="s">
        <v>266</v>
      </c>
      <c r="B10" s="31">
        <v>5</v>
      </c>
      <c r="C10" s="32" t="s">
        <v>356</v>
      </c>
      <c r="D10" s="33" t="s">
        <v>357</v>
      </c>
      <c r="E10" s="34">
        <v>6.99</v>
      </c>
      <c r="F10" s="33" t="s">
        <v>17</v>
      </c>
      <c r="G10" s="33" t="s">
        <v>271</v>
      </c>
      <c r="H10" s="33" t="s">
        <v>296</v>
      </c>
      <c r="I10" s="33">
        <v>395</v>
      </c>
      <c r="J10" s="31">
        <f t="shared" si="0"/>
        <v>34.950000000000003</v>
      </c>
      <c r="K10" s="31">
        <f t="shared" si="1"/>
        <v>17.475000000000001</v>
      </c>
    </row>
    <row r="11" spans="1:11" s="31" customFormat="1" x14ac:dyDescent="0.15">
      <c r="A11" s="31" t="s">
        <v>266</v>
      </c>
      <c r="B11" s="31">
        <v>5</v>
      </c>
      <c r="C11" s="32" t="s">
        <v>272</v>
      </c>
      <c r="D11" s="33" t="s">
        <v>273</v>
      </c>
      <c r="E11" s="34">
        <v>8.99</v>
      </c>
      <c r="F11" s="33" t="s">
        <v>17</v>
      </c>
      <c r="G11" s="33" t="s">
        <v>271</v>
      </c>
      <c r="H11" s="33" t="s">
        <v>274</v>
      </c>
      <c r="I11" s="35">
        <v>2742</v>
      </c>
      <c r="J11" s="31">
        <f t="shared" si="0"/>
        <v>44.95</v>
      </c>
      <c r="K11" s="31">
        <f t="shared" si="1"/>
        <v>22.475000000000001</v>
      </c>
    </row>
    <row r="12" spans="1:11" s="31" customFormat="1" x14ac:dyDescent="0.15">
      <c r="A12" s="31" t="s">
        <v>267</v>
      </c>
      <c r="B12" s="31">
        <v>5</v>
      </c>
      <c r="C12" s="32" t="s">
        <v>342</v>
      </c>
      <c r="D12" s="33" t="s">
        <v>343</v>
      </c>
      <c r="E12" s="34">
        <v>7.99</v>
      </c>
      <c r="F12" s="33" t="s">
        <v>66</v>
      </c>
      <c r="G12" s="33" t="s">
        <v>271</v>
      </c>
      <c r="H12" s="33" t="s">
        <v>344</v>
      </c>
      <c r="I12" s="33">
        <v>560</v>
      </c>
      <c r="J12" s="31">
        <f t="shared" si="0"/>
        <v>39.950000000000003</v>
      </c>
      <c r="K12" s="31">
        <f t="shared" si="1"/>
        <v>19.975000000000001</v>
      </c>
    </row>
    <row r="13" spans="1:11" s="31" customFormat="1" x14ac:dyDescent="0.15">
      <c r="A13" s="31" t="s">
        <v>267</v>
      </c>
      <c r="B13" s="31">
        <v>5</v>
      </c>
      <c r="C13" s="32" t="s">
        <v>307</v>
      </c>
      <c r="D13" s="33" t="s">
        <v>308</v>
      </c>
      <c r="E13" s="34">
        <v>7.99</v>
      </c>
      <c r="F13" s="33" t="s">
        <v>66</v>
      </c>
      <c r="G13" s="33" t="s">
        <v>271</v>
      </c>
      <c r="H13" s="33" t="s">
        <v>309</v>
      </c>
      <c r="I13" s="35">
        <v>1336</v>
      </c>
      <c r="J13" s="31">
        <f t="shared" si="0"/>
        <v>39.950000000000003</v>
      </c>
      <c r="K13" s="31">
        <f t="shared" si="1"/>
        <v>19.975000000000001</v>
      </c>
    </row>
    <row r="14" spans="1:11" s="31" customFormat="1" x14ac:dyDescent="0.15">
      <c r="A14" s="31" t="s">
        <v>267</v>
      </c>
      <c r="B14" s="31">
        <v>5</v>
      </c>
      <c r="C14" s="32" t="s">
        <v>353</v>
      </c>
      <c r="D14" s="33" t="s">
        <v>354</v>
      </c>
      <c r="E14" s="34">
        <v>9.99</v>
      </c>
      <c r="F14" s="33" t="s">
        <v>66</v>
      </c>
      <c r="G14" s="33" t="s">
        <v>271</v>
      </c>
      <c r="H14" s="33" t="s">
        <v>355</v>
      </c>
      <c r="I14" s="33">
        <v>406</v>
      </c>
      <c r="J14" s="31">
        <f t="shared" si="0"/>
        <v>49.95</v>
      </c>
      <c r="K14" s="31">
        <f t="shared" si="1"/>
        <v>24.975000000000001</v>
      </c>
    </row>
    <row r="15" spans="1:11" s="31" customFormat="1" x14ac:dyDescent="0.15">
      <c r="A15" s="31" t="s">
        <v>267</v>
      </c>
      <c r="B15" s="31">
        <v>5</v>
      </c>
      <c r="C15" s="32" t="s">
        <v>286</v>
      </c>
      <c r="D15" s="33" t="s">
        <v>287</v>
      </c>
      <c r="E15" s="34">
        <v>10.99</v>
      </c>
      <c r="F15" s="33" t="s">
        <v>66</v>
      </c>
      <c r="G15" s="33" t="s">
        <v>271</v>
      </c>
      <c r="H15" s="33" t="s">
        <v>288</v>
      </c>
      <c r="I15" s="35">
        <v>2103</v>
      </c>
      <c r="J15" s="31">
        <f t="shared" si="0"/>
        <v>54.95</v>
      </c>
      <c r="K15" s="31">
        <f t="shared" si="1"/>
        <v>27.475000000000001</v>
      </c>
    </row>
    <row r="16" spans="1:11" s="31" customFormat="1" x14ac:dyDescent="0.15">
      <c r="A16" s="31" t="s">
        <v>268</v>
      </c>
      <c r="B16" s="31">
        <v>5</v>
      </c>
      <c r="C16" s="32" t="s">
        <v>329</v>
      </c>
      <c r="D16" s="33" t="s">
        <v>330</v>
      </c>
      <c r="E16" s="34">
        <v>6.99</v>
      </c>
      <c r="F16" s="33" t="s">
        <v>66</v>
      </c>
      <c r="G16" s="33" t="s">
        <v>271</v>
      </c>
      <c r="H16" s="33" t="s">
        <v>331</v>
      </c>
      <c r="I16" s="33">
        <v>920</v>
      </c>
      <c r="J16" s="31">
        <f t="shared" si="0"/>
        <v>34.950000000000003</v>
      </c>
      <c r="K16" s="31">
        <f t="shared" si="1"/>
        <v>17.475000000000001</v>
      </c>
    </row>
    <row r="17" spans="1:11" s="31" customFormat="1" x14ac:dyDescent="0.15">
      <c r="A17" s="31" t="s">
        <v>268</v>
      </c>
      <c r="B17" s="31">
        <v>5</v>
      </c>
      <c r="C17" s="32" t="s">
        <v>348</v>
      </c>
      <c r="D17" s="33" t="s">
        <v>349</v>
      </c>
      <c r="E17" s="34">
        <v>8.99</v>
      </c>
      <c r="F17" s="33" t="s">
        <v>66</v>
      </c>
      <c r="G17" s="33" t="s">
        <v>271</v>
      </c>
      <c r="H17" s="33" t="s">
        <v>347</v>
      </c>
      <c r="I17" s="33">
        <v>511</v>
      </c>
      <c r="J17" s="31">
        <f t="shared" si="0"/>
        <v>44.95</v>
      </c>
      <c r="K17" s="31">
        <f t="shared" si="1"/>
        <v>22.475000000000001</v>
      </c>
    </row>
    <row r="18" spans="1:11" s="31" customFormat="1" x14ac:dyDescent="0.15">
      <c r="A18" s="31" t="s">
        <v>268</v>
      </c>
      <c r="B18" s="31">
        <v>5</v>
      </c>
      <c r="C18" s="32" t="s">
        <v>336</v>
      </c>
      <c r="D18" s="33" t="s">
        <v>337</v>
      </c>
      <c r="E18" s="34">
        <v>7.99</v>
      </c>
      <c r="F18" s="33" t="s">
        <v>66</v>
      </c>
      <c r="G18" s="33" t="s">
        <v>271</v>
      </c>
      <c r="H18" s="33" t="s">
        <v>331</v>
      </c>
      <c r="I18" s="33">
        <v>681</v>
      </c>
      <c r="J18" s="31">
        <f t="shared" si="0"/>
        <v>39.950000000000003</v>
      </c>
      <c r="K18" s="31">
        <f t="shared" si="1"/>
        <v>19.975000000000001</v>
      </c>
    </row>
    <row r="19" spans="1:11" s="31" customFormat="1" x14ac:dyDescent="0.15">
      <c r="A19" s="31" t="s">
        <v>268</v>
      </c>
      <c r="B19" s="31">
        <v>5</v>
      </c>
      <c r="C19" s="32" t="s">
        <v>345</v>
      </c>
      <c r="D19" s="33" t="s">
        <v>346</v>
      </c>
      <c r="E19" s="34">
        <v>8.99</v>
      </c>
      <c r="F19" s="33" t="s">
        <v>66</v>
      </c>
      <c r="G19" s="33" t="s">
        <v>271</v>
      </c>
      <c r="H19" s="33" t="s">
        <v>347</v>
      </c>
      <c r="I19" s="33">
        <v>544</v>
      </c>
      <c r="J19" s="31">
        <f t="shared" si="0"/>
        <v>44.95</v>
      </c>
      <c r="K19" s="31">
        <f t="shared" si="1"/>
        <v>22.475000000000001</v>
      </c>
    </row>
    <row r="20" spans="1:11" s="31" customFormat="1" x14ac:dyDescent="0.15">
      <c r="A20" s="31" t="s">
        <v>265</v>
      </c>
      <c r="B20" s="31">
        <v>8</v>
      </c>
      <c r="C20" s="32" t="s">
        <v>332</v>
      </c>
      <c r="D20" s="33" t="s">
        <v>333</v>
      </c>
      <c r="E20" s="34">
        <v>18.989999999999998</v>
      </c>
      <c r="F20" s="33" t="s">
        <v>66</v>
      </c>
      <c r="G20" s="33" t="s">
        <v>13</v>
      </c>
      <c r="H20" s="33" t="s">
        <v>280</v>
      </c>
      <c r="I20" s="33">
        <v>906</v>
      </c>
      <c r="J20" s="31">
        <f t="shared" si="0"/>
        <v>151.91999999999999</v>
      </c>
      <c r="K20" s="31">
        <f t="shared" si="1"/>
        <v>75.959999999999994</v>
      </c>
    </row>
    <row r="21" spans="1:11" s="31" customFormat="1" x14ac:dyDescent="0.15">
      <c r="A21" s="31" t="s">
        <v>265</v>
      </c>
      <c r="B21" s="31">
        <v>8</v>
      </c>
      <c r="C21" s="32" t="s">
        <v>317</v>
      </c>
      <c r="D21" s="33" t="s">
        <v>318</v>
      </c>
      <c r="E21" s="34">
        <v>16.989999999999998</v>
      </c>
      <c r="F21" s="33" t="s">
        <v>17</v>
      </c>
      <c r="G21" s="33" t="s">
        <v>13</v>
      </c>
      <c r="H21" s="33" t="s">
        <v>319</v>
      </c>
      <c r="I21" s="35">
        <v>1057</v>
      </c>
      <c r="J21" s="31">
        <f t="shared" si="0"/>
        <v>135.91999999999999</v>
      </c>
      <c r="K21" s="31">
        <f t="shared" si="1"/>
        <v>67.959999999999994</v>
      </c>
    </row>
    <row r="22" spans="1:11" s="31" customFormat="1" x14ac:dyDescent="0.15">
      <c r="A22" s="31" t="s">
        <v>265</v>
      </c>
      <c r="B22" s="31">
        <v>8</v>
      </c>
      <c r="C22" s="32" t="s">
        <v>338</v>
      </c>
      <c r="D22" s="33" t="s">
        <v>339</v>
      </c>
      <c r="E22" s="34">
        <v>14.99</v>
      </c>
      <c r="F22" s="33" t="s">
        <v>17</v>
      </c>
      <c r="G22" s="33" t="s">
        <v>13</v>
      </c>
      <c r="H22" s="33" t="s">
        <v>319</v>
      </c>
      <c r="I22" s="33">
        <v>662</v>
      </c>
      <c r="J22" s="31">
        <f t="shared" si="0"/>
        <v>119.92</v>
      </c>
      <c r="K22" s="31">
        <f t="shared" si="1"/>
        <v>59.96</v>
      </c>
    </row>
    <row r="23" spans="1:11" s="31" customFormat="1" x14ac:dyDescent="0.15">
      <c r="A23" s="31" t="s">
        <v>269</v>
      </c>
      <c r="B23" s="31">
        <v>8</v>
      </c>
      <c r="C23" s="32" t="s">
        <v>350</v>
      </c>
      <c r="D23" s="33" t="s">
        <v>351</v>
      </c>
      <c r="E23" s="34">
        <v>18.989999999999998</v>
      </c>
      <c r="F23" s="33" t="s">
        <v>66</v>
      </c>
      <c r="G23" s="33" t="s">
        <v>13</v>
      </c>
      <c r="H23" s="33" t="s">
        <v>352</v>
      </c>
      <c r="I23" s="33">
        <v>467</v>
      </c>
      <c r="J23" s="31">
        <f t="shared" si="0"/>
        <v>151.91999999999999</v>
      </c>
      <c r="K23" s="31">
        <f t="shared" si="1"/>
        <v>75.959999999999994</v>
      </c>
    </row>
    <row r="24" spans="1:11" s="31" customFormat="1" x14ac:dyDescent="0.15">
      <c r="A24" s="31" t="s">
        <v>269</v>
      </c>
      <c r="B24" s="31">
        <v>8</v>
      </c>
      <c r="C24" s="32" t="s">
        <v>275</v>
      </c>
      <c r="D24" s="33" t="s">
        <v>276</v>
      </c>
      <c r="E24" s="34">
        <v>17.989999999999998</v>
      </c>
      <c r="F24" s="33" t="s">
        <v>66</v>
      </c>
      <c r="G24" s="33" t="s">
        <v>13</v>
      </c>
      <c r="H24" s="33" t="s">
        <v>277</v>
      </c>
      <c r="I24" s="35">
        <v>2632</v>
      </c>
      <c r="J24" s="31">
        <f t="shared" si="0"/>
        <v>143.91999999999999</v>
      </c>
      <c r="K24" s="31">
        <f t="shared" si="1"/>
        <v>71.959999999999994</v>
      </c>
    </row>
    <row r="25" spans="1:11" s="31" customFormat="1" x14ac:dyDescent="0.15">
      <c r="A25" s="31" t="s">
        <v>269</v>
      </c>
      <c r="B25" s="31">
        <v>8</v>
      </c>
      <c r="C25" s="32" t="s">
        <v>315</v>
      </c>
      <c r="D25" s="33" t="s">
        <v>316</v>
      </c>
      <c r="E25" s="34">
        <v>17.989999999999998</v>
      </c>
      <c r="F25" s="33" t="s">
        <v>66</v>
      </c>
      <c r="G25" s="33" t="s">
        <v>13</v>
      </c>
      <c r="H25" s="33" t="s">
        <v>303</v>
      </c>
      <c r="I25" s="35">
        <v>1091</v>
      </c>
      <c r="J25" s="31">
        <f t="shared" si="0"/>
        <v>143.91999999999999</v>
      </c>
      <c r="K25" s="31">
        <f t="shared" si="1"/>
        <v>71.959999999999994</v>
      </c>
    </row>
    <row r="26" spans="1:11" s="31" customFormat="1" x14ac:dyDescent="0.15">
      <c r="A26" s="31" t="s">
        <v>264</v>
      </c>
      <c r="B26" s="31">
        <v>8</v>
      </c>
      <c r="C26" s="32" t="s">
        <v>292</v>
      </c>
      <c r="D26" s="33" t="s">
        <v>293</v>
      </c>
      <c r="E26" s="34">
        <v>19.989999999999998</v>
      </c>
      <c r="F26" s="33" t="s">
        <v>66</v>
      </c>
      <c r="G26" s="33" t="s">
        <v>13</v>
      </c>
      <c r="H26" s="33" t="s">
        <v>277</v>
      </c>
      <c r="I26" s="35">
        <v>1819</v>
      </c>
      <c r="J26" s="31">
        <f t="shared" si="0"/>
        <v>159.91999999999999</v>
      </c>
      <c r="K26" s="31">
        <f t="shared" si="1"/>
        <v>79.959999999999994</v>
      </c>
    </row>
    <row r="27" spans="1:11" s="31" customFormat="1" x14ac:dyDescent="0.15">
      <c r="A27" s="31" t="s">
        <v>264</v>
      </c>
      <c r="B27" s="31">
        <v>8</v>
      </c>
      <c r="C27" s="32" t="s">
        <v>289</v>
      </c>
      <c r="D27" s="33" t="s">
        <v>290</v>
      </c>
      <c r="E27" s="34">
        <v>17.989999999999998</v>
      </c>
      <c r="F27" s="33" t="s">
        <v>17</v>
      </c>
      <c r="G27" s="33" t="s">
        <v>13</v>
      </c>
      <c r="H27" s="33" t="s">
        <v>291</v>
      </c>
      <c r="I27" s="35">
        <v>1985</v>
      </c>
      <c r="J27" s="31">
        <f t="shared" si="0"/>
        <v>143.91999999999999</v>
      </c>
      <c r="K27" s="31">
        <f t="shared" si="1"/>
        <v>71.959999999999994</v>
      </c>
    </row>
    <row r="28" spans="1:11" s="31" customFormat="1" x14ac:dyDescent="0.15">
      <c r="A28" s="31" t="s">
        <v>264</v>
      </c>
      <c r="B28" s="31">
        <v>8</v>
      </c>
      <c r="C28" s="32" t="s">
        <v>334</v>
      </c>
      <c r="D28" s="33" t="s">
        <v>335</v>
      </c>
      <c r="E28" s="34">
        <v>14.99</v>
      </c>
      <c r="F28" s="33" t="s">
        <v>17</v>
      </c>
      <c r="G28" s="33" t="s">
        <v>13</v>
      </c>
      <c r="H28" s="33" t="s">
        <v>319</v>
      </c>
      <c r="I28" s="33">
        <v>755</v>
      </c>
      <c r="J28" s="31">
        <f t="shared" si="0"/>
        <v>119.92</v>
      </c>
      <c r="K28" s="31">
        <f t="shared" si="1"/>
        <v>59.96</v>
      </c>
    </row>
    <row r="29" spans="1:11" s="31" customFormat="1" x14ac:dyDescent="0.15">
      <c r="A29" s="31" t="s">
        <v>360</v>
      </c>
      <c r="B29" s="31">
        <v>8</v>
      </c>
      <c r="C29" s="32" t="s">
        <v>297</v>
      </c>
      <c r="D29" s="33" t="s">
        <v>298</v>
      </c>
      <c r="E29" s="34">
        <v>17.989999999999998</v>
      </c>
      <c r="F29" s="33" t="s">
        <v>66</v>
      </c>
      <c r="G29" s="33" t="s">
        <v>13</v>
      </c>
      <c r="H29" s="33" t="s">
        <v>277</v>
      </c>
      <c r="I29" s="35">
        <v>1700</v>
      </c>
      <c r="J29" s="31">
        <f t="shared" si="0"/>
        <v>143.91999999999999</v>
      </c>
      <c r="K29" s="31">
        <f t="shared" si="1"/>
        <v>71.959999999999994</v>
      </c>
    </row>
    <row r="30" spans="1:11" s="31" customFormat="1" x14ac:dyDescent="0.15">
      <c r="A30" s="31" t="s">
        <v>360</v>
      </c>
      <c r="B30" s="31">
        <v>8</v>
      </c>
      <c r="C30" s="32" t="s">
        <v>327</v>
      </c>
      <c r="D30" s="33" t="s">
        <v>328</v>
      </c>
      <c r="E30" s="34">
        <v>18.989999999999998</v>
      </c>
      <c r="F30" s="33" t="s">
        <v>66</v>
      </c>
      <c r="G30" s="33" t="s">
        <v>13</v>
      </c>
      <c r="H30" s="33" t="s">
        <v>277</v>
      </c>
      <c r="I30" s="33">
        <v>941</v>
      </c>
      <c r="J30" s="31">
        <f t="shared" si="0"/>
        <v>151.91999999999999</v>
      </c>
      <c r="K30" s="31">
        <f t="shared" si="1"/>
        <v>75.959999999999994</v>
      </c>
    </row>
    <row r="31" spans="1:11" s="31" customFormat="1" x14ac:dyDescent="0.15">
      <c r="A31" s="31" t="s">
        <v>360</v>
      </c>
      <c r="B31" s="31">
        <v>8</v>
      </c>
      <c r="C31" s="32" t="s">
        <v>278</v>
      </c>
      <c r="D31" s="33" t="s">
        <v>279</v>
      </c>
      <c r="E31" s="34">
        <v>16.989999999999998</v>
      </c>
      <c r="F31" s="33" t="s">
        <v>66</v>
      </c>
      <c r="G31" s="33" t="s">
        <v>13</v>
      </c>
      <c r="H31" s="33" t="s">
        <v>280</v>
      </c>
      <c r="I31" s="35">
        <v>2613</v>
      </c>
      <c r="J31" s="31">
        <f t="shared" si="0"/>
        <v>135.91999999999999</v>
      </c>
      <c r="K31" s="31">
        <f t="shared" si="1"/>
        <v>67.959999999999994</v>
      </c>
    </row>
    <row r="32" spans="1:11" s="31" customFormat="1" x14ac:dyDescent="0.15">
      <c r="A32" s="31" t="s">
        <v>361</v>
      </c>
      <c r="B32" s="31">
        <v>6</v>
      </c>
      <c r="C32" s="32" t="s">
        <v>312</v>
      </c>
      <c r="D32" s="33" t="s">
        <v>313</v>
      </c>
      <c r="E32" s="34">
        <v>35</v>
      </c>
      <c r="F32" s="33" t="s">
        <v>284</v>
      </c>
      <c r="G32" s="33" t="s">
        <v>13</v>
      </c>
      <c r="H32" s="33" t="s">
        <v>314</v>
      </c>
      <c r="I32" s="35">
        <v>1521</v>
      </c>
      <c r="J32" s="31">
        <f t="shared" si="0"/>
        <v>210</v>
      </c>
      <c r="K32" s="31">
        <f t="shared" si="1"/>
        <v>105</v>
      </c>
    </row>
    <row r="33" spans="1:11" s="31" customFormat="1" x14ac:dyDescent="0.15">
      <c r="A33" s="31" t="s">
        <v>361</v>
      </c>
      <c r="B33" s="31">
        <v>8</v>
      </c>
      <c r="C33" s="32" t="s">
        <v>322</v>
      </c>
      <c r="D33" s="33" t="s">
        <v>323</v>
      </c>
      <c r="E33" s="34">
        <v>17.989999999999998</v>
      </c>
      <c r="F33" s="33" t="s">
        <v>66</v>
      </c>
      <c r="G33" s="33" t="s">
        <v>13</v>
      </c>
      <c r="H33" s="33" t="s">
        <v>280</v>
      </c>
      <c r="I33" s="35">
        <v>1039</v>
      </c>
      <c r="J33" s="31">
        <f t="shared" si="0"/>
        <v>143.91999999999999</v>
      </c>
      <c r="K33" s="31">
        <f t="shared" si="1"/>
        <v>71.959999999999994</v>
      </c>
    </row>
    <row r="34" spans="1:11" s="31" customFormat="1" x14ac:dyDescent="0.15">
      <c r="A34" s="31" t="s">
        <v>361</v>
      </c>
      <c r="B34" s="31">
        <v>8</v>
      </c>
      <c r="C34" s="32" t="s">
        <v>310</v>
      </c>
      <c r="D34" s="33" t="s">
        <v>311</v>
      </c>
      <c r="E34" s="34">
        <v>17.989999999999998</v>
      </c>
      <c r="F34" s="33" t="s">
        <v>17</v>
      </c>
      <c r="G34" s="33" t="s">
        <v>13</v>
      </c>
      <c r="H34" s="33" t="s">
        <v>291</v>
      </c>
      <c r="I34" s="35">
        <v>1191</v>
      </c>
      <c r="J34" s="31">
        <f t="shared" si="0"/>
        <v>143.91999999999999</v>
      </c>
      <c r="K34" s="31">
        <f t="shared" si="1"/>
        <v>71.959999999999994</v>
      </c>
    </row>
    <row r="35" spans="1:11" s="31" customFormat="1" x14ac:dyDescent="0.15">
      <c r="A35" s="31" t="s">
        <v>270</v>
      </c>
      <c r="B35" s="31">
        <v>8</v>
      </c>
      <c r="C35" s="32" t="s">
        <v>364</v>
      </c>
      <c r="D35" s="33" t="s">
        <v>365</v>
      </c>
      <c r="E35" s="34">
        <v>17.989999999999998</v>
      </c>
      <c r="F35" s="33"/>
      <c r="G35" s="33"/>
      <c r="H35" s="33"/>
      <c r="I35" s="35"/>
      <c r="J35" s="31">
        <f t="shared" si="0"/>
        <v>143.91999999999999</v>
      </c>
      <c r="K35" s="31">
        <f t="shared" si="1"/>
        <v>71.959999999999994</v>
      </c>
    </row>
    <row r="36" spans="1:11" s="31" customFormat="1" x14ac:dyDescent="0.15">
      <c r="A36" s="31" t="s">
        <v>270</v>
      </c>
      <c r="B36" s="31">
        <v>8</v>
      </c>
      <c r="C36" s="32" t="s">
        <v>367</v>
      </c>
      <c r="D36" s="33" t="s">
        <v>366</v>
      </c>
      <c r="E36" s="34">
        <v>17.989999999999998</v>
      </c>
      <c r="F36" s="33"/>
      <c r="G36" s="33"/>
      <c r="H36" s="33"/>
      <c r="I36" s="35"/>
      <c r="J36" s="31">
        <f t="shared" si="0"/>
        <v>143.91999999999999</v>
      </c>
      <c r="K36" s="31">
        <f t="shared" si="1"/>
        <v>71.959999999999994</v>
      </c>
    </row>
    <row r="37" spans="1:11" s="31" customFormat="1" x14ac:dyDescent="0.15">
      <c r="A37" s="31" t="s">
        <v>270</v>
      </c>
      <c r="B37" s="31">
        <v>8</v>
      </c>
      <c r="C37" s="32" t="s">
        <v>368</v>
      </c>
      <c r="D37" s="33" t="s">
        <v>369</v>
      </c>
      <c r="E37" s="34">
        <v>14.99</v>
      </c>
      <c r="F37" s="33"/>
      <c r="G37" s="33"/>
      <c r="H37" s="33"/>
      <c r="I37" s="35"/>
      <c r="J37" s="31">
        <f t="shared" si="0"/>
        <v>119.92</v>
      </c>
      <c r="K37" s="31">
        <f t="shared" si="1"/>
        <v>59.96</v>
      </c>
    </row>
    <row r="38" spans="1:11" x14ac:dyDescent="0.15">
      <c r="C38" s="2"/>
      <c r="D38" s="3"/>
      <c r="E38" s="4"/>
      <c r="F38" s="3"/>
      <c r="G38" s="3"/>
      <c r="H38" s="3"/>
      <c r="I38" s="5"/>
      <c r="J38" s="1">
        <f>SUM(J2:J37)</f>
        <v>3402.7400000000011</v>
      </c>
      <c r="K38" s="1">
        <f t="shared" si="1"/>
        <v>1701.3700000000006</v>
      </c>
    </row>
    <row r="39" spans="1:11" x14ac:dyDescent="0.15">
      <c r="C39" s="2"/>
      <c r="D39" s="3"/>
      <c r="E39" s="4"/>
      <c r="F39" s="3"/>
      <c r="G39" s="3"/>
      <c r="H39" s="3"/>
      <c r="I39" s="5"/>
    </row>
    <row r="40" spans="1:11" x14ac:dyDescent="0.15">
      <c r="C40" s="2"/>
      <c r="D40" s="3"/>
      <c r="E40" s="4"/>
      <c r="F40" s="3"/>
      <c r="G40" s="3"/>
      <c r="H40" s="3"/>
      <c r="I40" s="5"/>
    </row>
    <row r="41" spans="1:11" x14ac:dyDescent="0.15">
      <c r="C41" s="2"/>
      <c r="D41" s="3"/>
      <c r="E41" s="4"/>
      <c r="F41" s="3"/>
      <c r="G41" s="3"/>
      <c r="H41" s="3"/>
      <c r="I41" s="5"/>
    </row>
    <row r="42" spans="1:11" x14ac:dyDescent="0.15">
      <c r="C42" s="2"/>
      <c r="D42" s="3"/>
      <c r="E42" s="4"/>
      <c r="F42" s="3"/>
      <c r="G42" s="3"/>
      <c r="H42" s="3"/>
      <c r="I42" s="5"/>
    </row>
    <row r="43" spans="1:11" x14ac:dyDescent="0.15">
      <c r="C43" s="2"/>
      <c r="D43" s="3"/>
      <c r="E43" s="4"/>
      <c r="F43" s="3"/>
      <c r="G43" s="3"/>
      <c r="H43" s="3"/>
      <c r="I43" s="5"/>
    </row>
    <row r="44" spans="1:11" x14ac:dyDescent="0.15">
      <c r="C44" s="2"/>
      <c r="D44" s="3"/>
      <c r="E44" s="4"/>
      <c r="F44" s="3"/>
      <c r="G44" s="3"/>
      <c r="H44" s="3"/>
      <c r="I44" s="5"/>
    </row>
    <row r="45" spans="1:11" x14ac:dyDescent="0.15">
      <c r="C45" s="2"/>
      <c r="D45" s="3"/>
      <c r="E45" s="4"/>
      <c r="F45" s="3"/>
      <c r="G45" s="3"/>
      <c r="H45" s="3"/>
      <c r="I45" s="5"/>
    </row>
    <row r="46" spans="1:11" x14ac:dyDescent="0.15">
      <c r="C46" s="2"/>
      <c r="D46" s="3"/>
      <c r="E46" s="4"/>
      <c r="F46" s="3"/>
      <c r="G46" s="3"/>
      <c r="H46" s="3"/>
      <c r="I46" s="5"/>
    </row>
    <row r="47" spans="1:11" x14ac:dyDescent="0.15">
      <c r="C47" s="2"/>
      <c r="D47" s="3"/>
      <c r="E47" s="4"/>
      <c r="F47" s="3"/>
      <c r="G47" s="3"/>
      <c r="H47" s="3"/>
      <c r="I47" s="5"/>
    </row>
  </sheetData>
  <sortState ref="A2:K34">
    <sortCondition ref="A2:A34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D37" sqref="D37"/>
    </sheetView>
  </sheetViews>
  <sheetFormatPr defaultColWidth="102.42578125" defaultRowHeight="15" x14ac:dyDescent="0.25"/>
  <cols>
    <col min="1" max="2" width="7.42578125" style="17" customWidth="1"/>
    <col min="3" max="3" width="12.140625" style="17" bestFit="1" customWidth="1"/>
    <col min="4" max="4" width="29.42578125" style="17" bestFit="1" customWidth="1"/>
    <col min="5" max="5" width="5.28515625" style="17" bestFit="1" customWidth="1"/>
    <col min="6" max="6" width="9" style="17" bestFit="1" customWidth="1"/>
    <col min="7" max="7" width="7.7109375" style="17" bestFit="1" customWidth="1"/>
    <col min="8" max="8" width="12.5703125" style="17" bestFit="1" customWidth="1"/>
    <col min="9" max="9" width="11.28515625" style="17" bestFit="1" customWidth="1"/>
    <col min="10" max="10" width="10.140625" style="17" bestFit="1" customWidth="1"/>
    <col min="11" max="11" width="20" style="17" bestFit="1" customWidth="1"/>
    <col min="12" max="12" width="45.42578125" style="17" bestFit="1" customWidth="1"/>
    <col min="13" max="13" width="9" style="19" bestFit="1" customWidth="1"/>
    <col min="14" max="20" width="102.42578125" style="19"/>
    <col min="21" max="16384" width="102.42578125" style="17"/>
  </cols>
  <sheetData>
    <row r="1" spans="1:20" s="14" customFormat="1" ht="10.5" x14ac:dyDescent="0.15">
      <c r="A1" s="14" t="s">
        <v>358</v>
      </c>
      <c r="B1" s="14" t="s">
        <v>259</v>
      </c>
      <c r="C1" s="15" t="s">
        <v>0</v>
      </c>
      <c r="D1" s="15" t="s">
        <v>1</v>
      </c>
      <c r="E1" s="15" t="s">
        <v>3</v>
      </c>
      <c r="F1" s="15" t="s">
        <v>4</v>
      </c>
      <c r="G1" s="15" t="s">
        <v>8</v>
      </c>
      <c r="H1" s="16" t="s">
        <v>191</v>
      </c>
      <c r="I1" s="16" t="s">
        <v>192</v>
      </c>
      <c r="J1" s="16" t="s">
        <v>193</v>
      </c>
      <c r="K1" s="16" t="s">
        <v>195</v>
      </c>
      <c r="L1" s="16" t="s">
        <v>196</v>
      </c>
      <c r="M1" s="18"/>
      <c r="N1" s="18"/>
      <c r="O1" s="18"/>
      <c r="P1" s="18"/>
      <c r="Q1" s="18"/>
      <c r="R1" s="18"/>
      <c r="S1" s="18"/>
      <c r="T1" s="18"/>
    </row>
    <row r="2" spans="1:20" s="20" customFormat="1" ht="10.5" x14ac:dyDescent="0.15">
      <c r="A2" s="20" t="s">
        <v>263</v>
      </c>
      <c r="B2" s="20">
        <v>6</v>
      </c>
      <c r="C2" s="21" t="s">
        <v>67</v>
      </c>
      <c r="D2" s="22" t="s">
        <v>68</v>
      </c>
      <c r="E2" s="23">
        <v>9.9499999999999993</v>
      </c>
      <c r="F2" s="24">
        <v>42822</v>
      </c>
      <c r="G2" s="25">
        <v>1370</v>
      </c>
      <c r="H2" s="26" t="s">
        <v>67</v>
      </c>
      <c r="I2" s="27" t="s">
        <v>197</v>
      </c>
      <c r="J2" s="36">
        <v>9.9499999999999993</v>
      </c>
      <c r="K2" s="27" t="s">
        <v>49</v>
      </c>
      <c r="L2" s="27" t="s">
        <v>225</v>
      </c>
      <c r="M2" s="20">
        <f>SUM(B2*E2)/2</f>
        <v>29.849999999999998</v>
      </c>
    </row>
    <row r="3" spans="1:20" s="20" customFormat="1" ht="10.5" x14ac:dyDescent="0.15">
      <c r="A3" s="20" t="s">
        <v>263</v>
      </c>
      <c r="B3" s="20">
        <v>8</v>
      </c>
      <c r="C3" s="21" t="s">
        <v>47</v>
      </c>
      <c r="D3" s="22" t="s">
        <v>48</v>
      </c>
      <c r="E3" s="23">
        <v>9.9499999999999993</v>
      </c>
      <c r="F3" s="24">
        <v>43137</v>
      </c>
      <c r="G3" s="25">
        <v>1829</v>
      </c>
      <c r="H3" s="26" t="s">
        <v>47</v>
      </c>
      <c r="I3" s="27" t="s">
        <v>197</v>
      </c>
      <c r="J3" s="36">
        <v>9.9499999999999993</v>
      </c>
      <c r="K3" s="27" t="s">
        <v>49</v>
      </c>
      <c r="L3" s="27" t="s">
        <v>216</v>
      </c>
      <c r="M3" s="20">
        <f>SUM(B3*E3)/2</f>
        <v>39.799999999999997</v>
      </c>
    </row>
    <row r="4" spans="1:20" s="20" customFormat="1" ht="10.5" x14ac:dyDescent="0.15">
      <c r="A4" s="20" t="s">
        <v>263</v>
      </c>
      <c r="B4" s="20">
        <v>8</v>
      </c>
      <c r="C4" s="21" t="s">
        <v>132</v>
      </c>
      <c r="D4" s="22" t="s">
        <v>133</v>
      </c>
      <c r="E4" s="23">
        <v>9.9499999999999993</v>
      </c>
      <c r="F4" s="24">
        <v>42668</v>
      </c>
      <c r="G4" s="22">
        <v>496</v>
      </c>
      <c r="H4" s="26" t="s">
        <v>132</v>
      </c>
      <c r="I4" s="27" t="s">
        <v>197</v>
      </c>
      <c r="J4" s="36">
        <v>9.9499999999999993</v>
      </c>
      <c r="K4" s="27" t="s">
        <v>49</v>
      </c>
      <c r="L4" s="27" t="s">
        <v>241</v>
      </c>
      <c r="M4" s="20">
        <f>SUM(B4*E4)/2</f>
        <v>39.799999999999997</v>
      </c>
    </row>
    <row r="5" spans="1:20" s="20" customFormat="1" ht="10.5" x14ac:dyDescent="0.15">
      <c r="A5" s="20" t="s">
        <v>263</v>
      </c>
      <c r="B5" s="20">
        <v>8</v>
      </c>
      <c r="C5" s="21" t="s">
        <v>124</v>
      </c>
      <c r="D5" s="22" t="s">
        <v>125</v>
      </c>
      <c r="E5" s="23">
        <v>9.9499999999999993</v>
      </c>
      <c r="F5" s="24">
        <v>43004</v>
      </c>
      <c r="G5" s="22">
        <v>569</v>
      </c>
      <c r="H5" s="26" t="s">
        <v>124</v>
      </c>
      <c r="I5" s="27" t="s">
        <v>197</v>
      </c>
      <c r="J5" s="36">
        <v>9.9499999999999993</v>
      </c>
      <c r="K5" s="27" t="s">
        <v>49</v>
      </c>
      <c r="L5" s="27" t="s">
        <v>244</v>
      </c>
      <c r="M5" s="20">
        <f>SUM(B5*E5)/2</f>
        <v>39.799999999999997</v>
      </c>
    </row>
    <row r="6" spans="1:20" s="20" customFormat="1" ht="10.5" x14ac:dyDescent="0.15">
      <c r="A6" s="20" t="s">
        <v>263</v>
      </c>
      <c r="B6" s="20">
        <v>8</v>
      </c>
      <c r="C6" s="21" t="s">
        <v>54</v>
      </c>
      <c r="D6" s="22" t="s">
        <v>55</v>
      </c>
      <c r="E6" s="23">
        <v>9.9499999999999993</v>
      </c>
      <c r="F6" s="24">
        <v>43137</v>
      </c>
      <c r="G6" s="25">
        <v>1730</v>
      </c>
      <c r="H6" s="26" t="s">
        <v>54</v>
      </c>
      <c r="I6" s="27" t="s">
        <v>197</v>
      </c>
      <c r="J6" s="36">
        <v>9.9499999999999993</v>
      </c>
      <c r="K6" s="27" t="s">
        <v>49</v>
      </c>
      <c r="L6" s="27" t="s">
        <v>219</v>
      </c>
      <c r="M6" s="20">
        <f>SUM(B6*E6)/2</f>
        <v>39.799999999999997</v>
      </c>
    </row>
    <row r="7" spans="1:20" s="20" customFormat="1" ht="10.5" x14ac:dyDescent="0.15">
      <c r="A7" s="20" t="s">
        <v>266</v>
      </c>
      <c r="B7" s="20">
        <v>3</v>
      </c>
      <c r="C7" s="21" t="s">
        <v>113</v>
      </c>
      <c r="D7" s="22" t="s">
        <v>114</v>
      </c>
      <c r="E7" s="23">
        <v>19.989999999999998</v>
      </c>
      <c r="F7" s="24">
        <v>41926</v>
      </c>
      <c r="G7" s="22">
        <v>829</v>
      </c>
      <c r="H7" s="26" t="s">
        <v>113</v>
      </c>
      <c r="I7" s="27" t="s">
        <v>197</v>
      </c>
      <c r="J7" s="36">
        <v>19.989999999999998</v>
      </c>
      <c r="K7" s="27" t="s">
        <v>206</v>
      </c>
      <c r="L7" s="27" t="s">
        <v>238</v>
      </c>
      <c r="M7" s="20">
        <f>SUM(B7*E7)/2</f>
        <v>29.984999999999999</v>
      </c>
    </row>
    <row r="8" spans="1:20" s="20" customFormat="1" ht="10.5" x14ac:dyDescent="0.15">
      <c r="A8" s="20" t="s">
        <v>266</v>
      </c>
      <c r="B8" s="20">
        <v>3</v>
      </c>
      <c r="C8" s="21" t="s">
        <v>102</v>
      </c>
      <c r="D8" s="22" t="s">
        <v>103</v>
      </c>
      <c r="E8" s="23">
        <v>19.989999999999998</v>
      </c>
      <c r="F8" s="24">
        <v>42983</v>
      </c>
      <c r="G8" s="22">
        <v>915</v>
      </c>
      <c r="H8" s="26" t="s">
        <v>102</v>
      </c>
      <c r="I8" s="27" t="s">
        <v>197</v>
      </c>
      <c r="J8" s="36">
        <v>19.989999999999998</v>
      </c>
      <c r="K8" s="27" t="s">
        <v>206</v>
      </c>
      <c r="L8" s="27" t="s">
        <v>238</v>
      </c>
      <c r="M8" s="20">
        <f>SUM(B8*E8)/2</f>
        <v>29.984999999999999</v>
      </c>
    </row>
    <row r="9" spans="1:20" s="20" customFormat="1" ht="10.5" x14ac:dyDescent="0.15">
      <c r="A9" s="20" t="s">
        <v>266</v>
      </c>
      <c r="B9" s="20">
        <v>6</v>
      </c>
      <c r="C9" s="21" t="s">
        <v>183</v>
      </c>
      <c r="D9" s="22" t="s">
        <v>184</v>
      </c>
      <c r="E9" s="23">
        <v>18.989999999999998</v>
      </c>
      <c r="F9" s="24">
        <v>43242</v>
      </c>
      <c r="G9" s="22">
        <v>264</v>
      </c>
      <c r="H9" s="26" t="s">
        <v>183</v>
      </c>
      <c r="I9" s="27" t="s">
        <v>197</v>
      </c>
      <c r="J9" s="36">
        <v>18.989999999999998</v>
      </c>
      <c r="K9" s="27" t="s">
        <v>206</v>
      </c>
      <c r="L9" s="27" t="s">
        <v>238</v>
      </c>
      <c r="M9" s="20">
        <f>SUM(B9*E9)/2</f>
        <v>56.97</v>
      </c>
    </row>
    <row r="10" spans="1:20" s="20" customFormat="1" ht="10.5" x14ac:dyDescent="0.15">
      <c r="A10" s="20" t="s">
        <v>266</v>
      </c>
      <c r="B10" s="20">
        <v>6</v>
      </c>
      <c r="C10" s="21" t="s">
        <v>136</v>
      </c>
      <c r="D10" s="22" t="s">
        <v>137</v>
      </c>
      <c r="E10" s="23">
        <v>18.989999999999998</v>
      </c>
      <c r="F10" s="24">
        <v>42444</v>
      </c>
      <c r="G10" s="22">
        <v>465</v>
      </c>
      <c r="H10" s="26" t="s">
        <v>136</v>
      </c>
      <c r="I10" s="27" t="s">
        <v>197</v>
      </c>
      <c r="J10" s="36">
        <v>18.989999999999998</v>
      </c>
      <c r="K10" s="27" t="s">
        <v>206</v>
      </c>
      <c r="L10" s="27" t="s">
        <v>242</v>
      </c>
      <c r="M10" s="20">
        <f>SUM(B10*E10)/2</f>
        <v>56.97</v>
      </c>
    </row>
    <row r="11" spans="1:20" s="20" customFormat="1" ht="10.5" x14ac:dyDescent="0.15">
      <c r="A11" s="20" t="s">
        <v>267</v>
      </c>
      <c r="B11" s="20">
        <v>6</v>
      </c>
      <c r="C11" s="21" t="s">
        <v>25</v>
      </c>
      <c r="D11" s="22" t="s">
        <v>26</v>
      </c>
      <c r="E11" s="23">
        <v>19.95</v>
      </c>
      <c r="F11" s="24">
        <v>42808</v>
      </c>
      <c r="G11" s="25">
        <v>2702</v>
      </c>
      <c r="H11" s="26" t="s">
        <v>25</v>
      </c>
      <c r="I11" s="27" t="s">
        <v>197</v>
      </c>
      <c r="J11" s="36">
        <v>19.95</v>
      </c>
      <c r="K11" s="27" t="s">
        <v>21</v>
      </c>
      <c r="L11" s="27" t="s">
        <v>208</v>
      </c>
      <c r="M11" s="20">
        <f>SUM(B11*E11)/2</f>
        <v>59.849999999999994</v>
      </c>
    </row>
    <row r="12" spans="1:20" s="20" customFormat="1" ht="10.5" x14ac:dyDescent="0.15">
      <c r="A12" s="20" t="s">
        <v>267</v>
      </c>
      <c r="B12" s="20">
        <v>6</v>
      </c>
      <c r="C12" s="21" t="s">
        <v>128</v>
      </c>
      <c r="D12" s="22" t="s">
        <v>129</v>
      </c>
      <c r="E12" s="23">
        <v>22</v>
      </c>
      <c r="F12" s="24">
        <v>43165</v>
      </c>
      <c r="G12" s="22">
        <v>521</v>
      </c>
      <c r="H12" s="26" t="s">
        <v>128</v>
      </c>
      <c r="I12" s="27" t="s">
        <v>197</v>
      </c>
      <c r="J12" s="36">
        <v>22</v>
      </c>
      <c r="K12" s="27" t="s">
        <v>206</v>
      </c>
      <c r="L12" s="27" t="s">
        <v>242</v>
      </c>
      <c r="M12" s="20">
        <f>SUM(B12*E12)/2</f>
        <v>66</v>
      </c>
    </row>
    <row r="13" spans="1:20" s="20" customFormat="1" ht="10.5" x14ac:dyDescent="0.15">
      <c r="A13" s="20" t="s">
        <v>267</v>
      </c>
      <c r="B13" s="20">
        <v>4</v>
      </c>
      <c r="C13" s="21" t="s">
        <v>160</v>
      </c>
      <c r="D13" s="22" t="s">
        <v>161</v>
      </c>
      <c r="E13" s="23">
        <v>35</v>
      </c>
      <c r="F13" s="24">
        <v>42619</v>
      </c>
      <c r="G13" s="22">
        <v>337</v>
      </c>
      <c r="H13" s="26" t="s">
        <v>160</v>
      </c>
      <c r="I13" s="27" t="s">
        <v>197</v>
      </c>
      <c r="J13" s="36">
        <v>35</v>
      </c>
      <c r="K13" s="27" t="s">
        <v>27</v>
      </c>
      <c r="L13" s="27" t="s">
        <v>253</v>
      </c>
      <c r="M13" s="20">
        <f>SUM(B13*E13)/2</f>
        <v>70</v>
      </c>
    </row>
    <row r="14" spans="1:20" s="20" customFormat="1" ht="10.5" x14ac:dyDescent="0.15">
      <c r="A14" s="20" t="s">
        <v>268</v>
      </c>
      <c r="B14" s="20">
        <v>4</v>
      </c>
      <c r="C14" s="21" t="s">
        <v>126</v>
      </c>
      <c r="D14" s="22" t="s">
        <v>127</v>
      </c>
      <c r="E14" s="23">
        <v>18.989999999999998</v>
      </c>
      <c r="F14" s="24">
        <v>43004</v>
      </c>
      <c r="G14" s="22">
        <v>550</v>
      </c>
      <c r="H14" s="26" t="s">
        <v>126</v>
      </c>
      <c r="I14" s="27" t="s">
        <v>197</v>
      </c>
      <c r="J14" s="36">
        <v>18.989999999999998</v>
      </c>
      <c r="K14" s="27" t="s">
        <v>206</v>
      </c>
      <c r="L14" s="27" t="s">
        <v>238</v>
      </c>
      <c r="M14" s="20">
        <f>SUM(B14*E14)/2</f>
        <v>37.979999999999997</v>
      </c>
    </row>
    <row r="15" spans="1:20" s="20" customFormat="1" ht="10.5" x14ac:dyDescent="0.15">
      <c r="A15" s="20" t="s">
        <v>268</v>
      </c>
      <c r="B15" s="20">
        <v>6</v>
      </c>
      <c r="C15" s="21" t="s">
        <v>153</v>
      </c>
      <c r="D15" s="22" t="s">
        <v>154</v>
      </c>
      <c r="E15" s="23">
        <v>14</v>
      </c>
      <c r="F15" s="24">
        <v>42976</v>
      </c>
      <c r="G15" s="22">
        <v>355</v>
      </c>
      <c r="H15" s="26" t="s">
        <v>153</v>
      </c>
      <c r="I15" s="27" t="s">
        <v>204</v>
      </c>
      <c r="J15" s="36">
        <v>14</v>
      </c>
      <c r="K15" s="27" t="s">
        <v>210</v>
      </c>
      <c r="L15" s="27" t="s">
        <v>254</v>
      </c>
      <c r="M15" s="20">
        <f>SUM(B15*E15)/2</f>
        <v>42</v>
      </c>
    </row>
    <row r="16" spans="1:20" s="20" customFormat="1" ht="10.5" x14ac:dyDescent="0.15">
      <c r="A16" s="20" t="s">
        <v>268</v>
      </c>
      <c r="B16" s="20">
        <v>6</v>
      </c>
      <c r="C16" s="21" t="s">
        <v>94</v>
      </c>
      <c r="D16" s="22" t="s">
        <v>95</v>
      </c>
      <c r="E16" s="23">
        <v>12.99</v>
      </c>
      <c r="F16" s="24">
        <v>43165</v>
      </c>
      <c r="G16" s="25">
        <v>1058</v>
      </c>
      <c r="H16" s="26" t="s">
        <v>94</v>
      </c>
      <c r="I16" s="27" t="s">
        <v>197</v>
      </c>
      <c r="J16" s="36">
        <v>12.99</v>
      </c>
      <c r="K16" s="27" t="s">
        <v>210</v>
      </c>
      <c r="L16" s="27" t="s">
        <v>236</v>
      </c>
      <c r="M16" s="20">
        <f>SUM(B16*E16)/2</f>
        <v>38.97</v>
      </c>
    </row>
    <row r="17" spans="1:13" s="20" customFormat="1" ht="10.5" x14ac:dyDescent="0.15">
      <c r="A17" s="20" t="s">
        <v>268</v>
      </c>
      <c r="B17" s="20">
        <v>6</v>
      </c>
      <c r="C17" s="21" t="s">
        <v>138</v>
      </c>
      <c r="D17" s="22" t="s">
        <v>139</v>
      </c>
      <c r="E17" s="23">
        <v>18.989999999999998</v>
      </c>
      <c r="F17" s="24">
        <v>42815</v>
      </c>
      <c r="G17" s="22">
        <v>437</v>
      </c>
      <c r="H17" s="26" t="s">
        <v>138</v>
      </c>
      <c r="I17" s="27" t="s">
        <v>197</v>
      </c>
      <c r="J17" s="36">
        <v>18.989999999999998</v>
      </c>
      <c r="K17" s="27" t="s">
        <v>210</v>
      </c>
      <c r="L17" s="27" t="s">
        <v>251</v>
      </c>
      <c r="M17" s="20">
        <f>SUM(B17*E17)/2</f>
        <v>56.97</v>
      </c>
    </row>
    <row r="18" spans="1:13" s="20" customFormat="1" ht="10.5" x14ac:dyDescent="0.15">
      <c r="A18" s="20" t="s">
        <v>265</v>
      </c>
      <c r="B18" s="20">
        <v>5</v>
      </c>
      <c r="C18" s="21" t="s">
        <v>179</v>
      </c>
      <c r="D18" s="22" t="s">
        <v>180</v>
      </c>
      <c r="E18" s="23">
        <v>35</v>
      </c>
      <c r="F18" s="24">
        <v>42661</v>
      </c>
      <c r="G18" s="22">
        <v>271</v>
      </c>
      <c r="H18" s="26" t="s">
        <v>179</v>
      </c>
      <c r="I18" s="27" t="s">
        <v>197</v>
      </c>
      <c r="J18" s="36">
        <v>35</v>
      </c>
      <c r="K18" s="27" t="s">
        <v>206</v>
      </c>
      <c r="L18" s="27" t="s">
        <v>250</v>
      </c>
      <c r="M18" s="20">
        <f>SUM(B18*E18)/2</f>
        <v>87.5</v>
      </c>
    </row>
    <row r="19" spans="1:13" s="20" customFormat="1" ht="10.5" x14ac:dyDescent="0.15">
      <c r="A19" s="20" t="s">
        <v>265</v>
      </c>
      <c r="B19" s="20">
        <v>5</v>
      </c>
      <c r="C19" s="21" t="s">
        <v>83</v>
      </c>
      <c r="D19" s="22" t="s">
        <v>84</v>
      </c>
      <c r="E19" s="23">
        <v>24.99</v>
      </c>
      <c r="F19" s="24">
        <v>43186</v>
      </c>
      <c r="G19" s="25">
        <v>1182</v>
      </c>
      <c r="H19" s="26" t="s">
        <v>83</v>
      </c>
      <c r="I19" s="27" t="s">
        <v>197</v>
      </c>
      <c r="J19" s="36">
        <v>24.99</v>
      </c>
      <c r="K19" s="27" t="s">
        <v>206</v>
      </c>
      <c r="L19" s="27" t="s">
        <v>231</v>
      </c>
      <c r="M19" s="20">
        <f>SUM(B19*E19)/2</f>
        <v>62.474999999999994</v>
      </c>
    </row>
    <row r="20" spans="1:13" s="20" customFormat="1" ht="10.5" x14ac:dyDescent="0.15">
      <c r="A20" s="20" t="s">
        <v>265</v>
      </c>
      <c r="B20" s="20">
        <v>5</v>
      </c>
      <c r="C20" s="21" t="s">
        <v>104</v>
      </c>
      <c r="D20" s="22" t="s">
        <v>105</v>
      </c>
      <c r="E20" s="23">
        <v>22.99</v>
      </c>
      <c r="F20" s="24">
        <v>42836</v>
      </c>
      <c r="G20" s="22">
        <v>904</v>
      </c>
      <c r="H20" s="26" t="s">
        <v>104</v>
      </c>
      <c r="I20" s="27" t="s">
        <v>197</v>
      </c>
      <c r="J20" s="36">
        <v>22.99</v>
      </c>
      <c r="K20" s="27" t="s">
        <v>206</v>
      </c>
      <c r="L20" s="27" t="s">
        <v>239</v>
      </c>
      <c r="M20" s="20">
        <f>SUM(B20*E20)/2</f>
        <v>57.474999999999994</v>
      </c>
    </row>
    <row r="21" spans="1:13" s="20" customFormat="1" ht="10.5" x14ac:dyDescent="0.15">
      <c r="A21" s="20" t="s">
        <v>269</v>
      </c>
      <c r="B21" s="20">
        <v>5</v>
      </c>
      <c r="C21" s="21" t="s">
        <v>185</v>
      </c>
      <c r="D21" s="22" t="s">
        <v>186</v>
      </c>
      <c r="E21" s="23">
        <v>35</v>
      </c>
      <c r="F21" s="24">
        <v>43011</v>
      </c>
      <c r="G21" s="22">
        <v>232</v>
      </c>
      <c r="H21" s="26" t="s">
        <v>185</v>
      </c>
      <c r="I21" s="27" t="s">
        <v>197</v>
      </c>
      <c r="J21" s="36">
        <v>35</v>
      </c>
      <c r="K21" s="27" t="s">
        <v>206</v>
      </c>
      <c r="L21" s="27" t="s">
        <v>251</v>
      </c>
      <c r="M21" s="20">
        <f>SUM(B21*E21)/2</f>
        <v>87.5</v>
      </c>
    </row>
    <row r="22" spans="1:13" s="20" customFormat="1" ht="10.5" x14ac:dyDescent="0.15">
      <c r="A22" s="20" t="s">
        <v>269</v>
      </c>
      <c r="B22" s="20">
        <v>5</v>
      </c>
      <c r="C22" s="21" t="s">
        <v>181</v>
      </c>
      <c r="D22" s="22" t="s">
        <v>182</v>
      </c>
      <c r="E22" s="23">
        <v>28</v>
      </c>
      <c r="F22" s="24">
        <v>43193</v>
      </c>
      <c r="G22" s="22">
        <v>271</v>
      </c>
      <c r="H22" s="26" t="s">
        <v>181</v>
      </c>
      <c r="I22" s="27" t="s">
        <v>197</v>
      </c>
      <c r="J22" s="36">
        <v>28</v>
      </c>
      <c r="K22" s="27" t="s">
        <v>210</v>
      </c>
      <c r="L22" s="27" t="s">
        <v>251</v>
      </c>
      <c r="M22" s="20">
        <f>SUM(B22*E22)/2</f>
        <v>70</v>
      </c>
    </row>
    <row r="23" spans="1:13" s="20" customFormat="1" ht="10.5" x14ac:dyDescent="0.15">
      <c r="A23" s="20" t="s">
        <v>269</v>
      </c>
      <c r="B23" s="20">
        <v>5</v>
      </c>
      <c r="C23" s="21" t="s">
        <v>187</v>
      </c>
      <c r="D23" s="22" t="s">
        <v>188</v>
      </c>
      <c r="E23" s="23">
        <v>40</v>
      </c>
      <c r="F23" s="24">
        <v>42829</v>
      </c>
      <c r="G23" s="22">
        <v>211</v>
      </c>
      <c r="H23" s="26" t="s">
        <v>187</v>
      </c>
      <c r="I23" s="27" t="s">
        <v>197</v>
      </c>
      <c r="J23" s="36">
        <v>40</v>
      </c>
      <c r="K23" s="27" t="s">
        <v>258</v>
      </c>
      <c r="L23" s="27" t="s">
        <v>257</v>
      </c>
      <c r="M23" s="20">
        <f>SUM(B23*E23)/2</f>
        <v>100</v>
      </c>
    </row>
    <row r="24" spans="1:13" s="20" customFormat="1" ht="10.5" x14ac:dyDescent="0.15">
      <c r="A24" s="20" t="s">
        <v>264</v>
      </c>
      <c r="B24" s="20">
        <v>5</v>
      </c>
      <c r="C24" s="21" t="s">
        <v>140</v>
      </c>
      <c r="D24" s="22" t="s">
        <v>141</v>
      </c>
      <c r="E24" s="23">
        <v>22.99</v>
      </c>
      <c r="F24" s="24">
        <v>42269</v>
      </c>
      <c r="G24" s="22">
        <v>406</v>
      </c>
      <c r="H24" s="26" t="s">
        <v>140</v>
      </c>
      <c r="I24" s="27" t="s">
        <v>197</v>
      </c>
      <c r="J24" s="36">
        <v>22.99</v>
      </c>
      <c r="K24" s="27" t="s">
        <v>206</v>
      </c>
      <c r="L24" s="27" t="s">
        <v>246</v>
      </c>
      <c r="M24" s="20">
        <f>SUM(B24*E24)/2</f>
        <v>57.474999999999994</v>
      </c>
    </row>
    <row r="25" spans="1:13" s="20" customFormat="1" ht="10.5" x14ac:dyDescent="0.15">
      <c r="A25" s="20" t="s">
        <v>264</v>
      </c>
      <c r="B25" s="20">
        <v>5</v>
      </c>
      <c r="C25" s="21" t="s">
        <v>149</v>
      </c>
      <c r="D25" s="22" t="s">
        <v>150</v>
      </c>
      <c r="E25" s="23">
        <v>27.5</v>
      </c>
      <c r="F25" s="24">
        <v>42927</v>
      </c>
      <c r="G25" s="22">
        <v>365</v>
      </c>
      <c r="H25" s="26" t="s">
        <v>149</v>
      </c>
      <c r="I25" s="27" t="s">
        <v>197</v>
      </c>
      <c r="J25" s="36">
        <v>27.5</v>
      </c>
      <c r="K25" s="27" t="s">
        <v>245</v>
      </c>
      <c r="L25" s="27" t="s">
        <v>253</v>
      </c>
      <c r="M25" s="20">
        <f>SUM(B25*E25)/2</f>
        <v>68.75</v>
      </c>
    </row>
    <row r="26" spans="1:13" s="20" customFormat="1" ht="10.5" x14ac:dyDescent="0.15">
      <c r="A26" s="20" t="s">
        <v>264</v>
      </c>
      <c r="B26" s="20">
        <v>5</v>
      </c>
      <c r="C26" s="21" t="s">
        <v>155</v>
      </c>
      <c r="D26" s="22" t="s">
        <v>156</v>
      </c>
      <c r="E26" s="23">
        <v>35</v>
      </c>
      <c r="F26" s="24">
        <v>41926</v>
      </c>
      <c r="G26" s="22">
        <v>346</v>
      </c>
      <c r="H26" s="26" t="s">
        <v>155</v>
      </c>
      <c r="I26" s="27" t="s">
        <v>197</v>
      </c>
      <c r="J26" s="36">
        <v>35</v>
      </c>
      <c r="K26" s="27" t="s">
        <v>206</v>
      </c>
      <c r="L26" s="27" t="s">
        <v>244</v>
      </c>
      <c r="M26" s="20">
        <f>SUM(B26*E26)/2</f>
        <v>87.5</v>
      </c>
    </row>
    <row r="27" spans="1:13" s="20" customFormat="1" ht="10.5" x14ac:dyDescent="0.15">
      <c r="A27" s="20" t="s">
        <v>360</v>
      </c>
      <c r="B27" s="20">
        <v>5</v>
      </c>
      <c r="C27" s="21" t="s">
        <v>174</v>
      </c>
      <c r="D27" s="22" t="s">
        <v>175</v>
      </c>
      <c r="E27" s="23">
        <v>35</v>
      </c>
      <c r="F27" s="24">
        <v>42801</v>
      </c>
      <c r="G27" s="22">
        <v>282</v>
      </c>
      <c r="H27" s="26" t="s">
        <v>174</v>
      </c>
      <c r="I27" s="27" t="s">
        <v>197</v>
      </c>
      <c r="J27" s="36">
        <v>35</v>
      </c>
      <c r="K27" s="27" t="s">
        <v>210</v>
      </c>
      <c r="L27" s="27" t="s">
        <v>250</v>
      </c>
      <c r="M27" s="20">
        <f>SUM(B27*E27)/2</f>
        <v>87.5</v>
      </c>
    </row>
    <row r="28" spans="1:13" s="20" customFormat="1" ht="10.5" x14ac:dyDescent="0.15">
      <c r="A28" s="20" t="s">
        <v>360</v>
      </c>
      <c r="B28" s="20">
        <v>5</v>
      </c>
      <c r="C28" s="21" t="s">
        <v>115</v>
      </c>
      <c r="D28" s="22" t="s">
        <v>116</v>
      </c>
      <c r="E28" s="23">
        <v>35</v>
      </c>
      <c r="F28" s="24">
        <v>42458</v>
      </c>
      <c r="G28" s="22">
        <v>727</v>
      </c>
      <c r="H28" s="26" t="s">
        <v>115</v>
      </c>
      <c r="I28" s="27" t="s">
        <v>197</v>
      </c>
      <c r="J28" s="36">
        <v>35</v>
      </c>
      <c r="K28" s="27" t="s">
        <v>243</v>
      </c>
      <c r="L28" s="27" t="s">
        <v>244</v>
      </c>
      <c r="M28" s="20">
        <f>SUM(B28*E28)/2</f>
        <v>87.5</v>
      </c>
    </row>
    <row r="29" spans="1:13" s="20" customFormat="1" ht="10.5" x14ac:dyDescent="0.15">
      <c r="A29" s="20" t="s">
        <v>360</v>
      </c>
      <c r="B29" s="20">
        <v>5</v>
      </c>
      <c r="C29" s="21" t="s">
        <v>151</v>
      </c>
      <c r="D29" s="22" t="s">
        <v>152</v>
      </c>
      <c r="E29" s="23">
        <v>35</v>
      </c>
      <c r="F29" s="24">
        <v>43032</v>
      </c>
      <c r="G29" s="22">
        <v>355</v>
      </c>
      <c r="H29" s="26" t="s">
        <v>151</v>
      </c>
      <c r="I29" s="27" t="s">
        <v>197</v>
      </c>
      <c r="J29" s="36">
        <v>35</v>
      </c>
      <c r="K29" s="27" t="s">
        <v>211</v>
      </c>
      <c r="L29" s="27" t="s">
        <v>252</v>
      </c>
      <c r="M29" s="20">
        <f>SUM(B29*E29)/2</f>
        <v>87.5</v>
      </c>
    </row>
    <row r="30" spans="1:13" s="20" customFormat="1" ht="10.5" x14ac:dyDescent="0.15">
      <c r="A30" s="20" t="s">
        <v>270</v>
      </c>
      <c r="B30" s="20">
        <v>5</v>
      </c>
      <c r="C30" s="21" t="s">
        <v>147</v>
      </c>
      <c r="D30" s="22" t="s">
        <v>148</v>
      </c>
      <c r="E30" s="23">
        <v>30</v>
      </c>
      <c r="F30" s="24">
        <v>42731</v>
      </c>
      <c r="G30" s="22">
        <v>383</v>
      </c>
      <c r="H30" s="26" t="s">
        <v>147</v>
      </c>
      <c r="I30" s="27" t="s">
        <v>197</v>
      </c>
      <c r="J30" s="36">
        <v>30</v>
      </c>
      <c r="K30" s="27" t="s">
        <v>210</v>
      </c>
      <c r="L30" s="27" t="s">
        <v>236</v>
      </c>
      <c r="M30" s="20">
        <f>SUM(B30*E30)/2</f>
        <v>75</v>
      </c>
    </row>
    <row r="31" spans="1:13" s="20" customFormat="1" ht="10.5" x14ac:dyDescent="0.15">
      <c r="A31" s="20" t="s">
        <v>270</v>
      </c>
      <c r="B31" s="20">
        <v>5</v>
      </c>
      <c r="C31" s="21" t="s">
        <v>145</v>
      </c>
      <c r="D31" s="22" t="s">
        <v>146</v>
      </c>
      <c r="E31" s="23">
        <v>35</v>
      </c>
      <c r="F31" s="24">
        <v>43018</v>
      </c>
      <c r="G31" s="22">
        <v>384</v>
      </c>
      <c r="H31" s="26" t="s">
        <v>145</v>
      </c>
      <c r="I31" s="27" t="s">
        <v>197</v>
      </c>
      <c r="J31" s="36">
        <v>35</v>
      </c>
      <c r="K31" s="27" t="s">
        <v>210</v>
      </c>
      <c r="L31" s="27" t="s">
        <v>252</v>
      </c>
      <c r="M31" s="20">
        <f>SUM(B31*E31)/2</f>
        <v>87.5</v>
      </c>
    </row>
    <row r="32" spans="1:13" s="20" customFormat="1" ht="10.5" x14ac:dyDescent="0.15">
      <c r="A32" s="20" t="s">
        <v>270</v>
      </c>
      <c r="B32" s="20">
        <v>5</v>
      </c>
      <c r="C32" s="21" t="s">
        <v>189</v>
      </c>
      <c r="D32" s="22" t="s">
        <v>190</v>
      </c>
      <c r="E32" s="23">
        <v>40</v>
      </c>
      <c r="F32" s="24">
        <v>43046</v>
      </c>
      <c r="G32" s="22">
        <v>200</v>
      </c>
      <c r="H32" s="26" t="s">
        <v>189</v>
      </c>
      <c r="I32" s="27" t="s">
        <v>197</v>
      </c>
      <c r="J32" s="36">
        <v>40</v>
      </c>
      <c r="K32" s="27" t="s">
        <v>210</v>
      </c>
      <c r="L32" s="27" t="s">
        <v>250</v>
      </c>
      <c r="M32" s="20">
        <f>SUM(B32*E32)/2</f>
        <v>100</v>
      </c>
    </row>
    <row r="33" spans="1:13" s="20" customFormat="1" ht="10.5" x14ac:dyDescent="0.15">
      <c r="A33" s="20" t="s">
        <v>361</v>
      </c>
      <c r="B33" s="20">
        <v>5</v>
      </c>
      <c r="C33" s="21" t="s">
        <v>117</v>
      </c>
      <c r="D33" s="22" t="s">
        <v>118</v>
      </c>
      <c r="E33" s="23">
        <v>25.99</v>
      </c>
      <c r="F33" s="24">
        <v>41919</v>
      </c>
      <c r="G33" s="22">
        <v>726</v>
      </c>
      <c r="H33" s="26" t="s">
        <v>117</v>
      </c>
      <c r="I33" s="27" t="s">
        <v>197</v>
      </c>
      <c r="J33" s="36">
        <v>25.99</v>
      </c>
      <c r="K33" s="27" t="s">
        <v>245</v>
      </c>
      <c r="L33" s="27" t="s">
        <v>246</v>
      </c>
      <c r="M33" s="20">
        <f>SUM(B33*E33)/2</f>
        <v>64.974999999999994</v>
      </c>
    </row>
    <row r="34" spans="1:13" s="20" customFormat="1" ht="10.5" x14ac:dyDescent="0.15">
      <c r="A34" s="20" t="s">
        <v>361</v>
      </c>
      <c r="B34" s="20">
        <v>5</v>
      </c>
      <c r="C34" s="21" t="s">
        <v>122</v>
      </c>
      <c r="D34" s="22" t="s">
        <v>123</v>
      </c>
      <c r="E34" s="23">
        <v>16.989999999999998</v>
      </c>
      <c r="F34" s="24">
        <v>41506</v>
      </c>
      <c r="G34" s="22">
        <v>620</v>
      </c>
      <c r="H34" s="26" t="s">
        <v>122</v>
      </c>
      <c r="I34" s="27" t="s">
        <v>197</v>
      </c>
      <c r="J34" s="36">
        <v>16.989999999999998</v>
      </c>
      <c r="K34" s="27" t="s">
        <v>206</v>
      </c>
      <c r="L34" s="27" t="s">
        <v>248</v>
      </c>
      <c r="M34" s="20">
        <f>SUM(B34*E34)/2</f>
        <v>42.474999999999994</v>
      </c>
    </row>
    <row r="35" spans="1:13" s="20" customFormat="1" ht="10.5" x14ac:dyDescent="0.15">
      <c r="A35" s="20" t="s">
        <v>361</v>
      </c>
      <c r="B35" s="20">
        <v>5</v>
      </c>
      <c r="C35" s="21" t="s">
        <v>130</v>
      </c>
      <c r="D35" s="22" t="s">
        <v>131</v>
      </c>
      <c r="E35" s="23">
        <v>15</v>
      </c>
      <c r="F35" s="24">
        <v>43004</v>
      </c>
      <c r="G35" s="22">
        <v>518</v>
      </c>
      <c r="H35" s="26" t="s">
        <v>130</v>
      </c>
      <c r="I35" s="27" t="s">
        <v>197</v>
      </c>
      <c r="J35" s="36">
        <v>15</v>
      </c>
      <c r="K35" s="27" t="s">
        <v>206</v>
      </c>
      <c r="L35" s="27" t="s">
        <v>249</v>
      </c>
      <c r="M35" s="20">
        <f>SUM(B35*E35)/2</f>
        <v>37.5</v>
      </c>
    </row>
    <row r="36" spans="1:13" s="37" customFormat="1" x14ac:dyDescent="0.25">
      <c r="M36" s="37">
        <f>SUM(M2:M35)</f>
        <v>2083.355</v>
      </c>
    </row>
  </sheetData>
  <sortState ref="A2:T35">
    <sortCondition ref="A2:A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Gift</vt:lpstr>
      <vt:lpstr>Children's</vt:lpstr>
      <vt:lpstr>Food &amp; Drink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Palomino, Christine</dc:creator>
  <cp:lastModifiedBy>Palomino, Christine</cp:lastModifiedBy>
  <cp:lastPrinted>2018-06-21T14:53:24Z</cp:lastPrinted>
  <dcterms:created xsi:type="dcterms:W3CDTF">2018-06-20T16:11:54Z</dcterms:created>
  <dcterms:modified xsi:type="dcterms:W3CDTF">2018-07-19T17:51:33Z</dcterms:modified>
</cp:coreProperties>
</file>